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flow Track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<sst xmlns="http://schemas.openxmlformats.org/spreadsheetml/2006/main" count="77" uniqueCount="53">
  <si>
    <t xml:space="preserve">Timeline anchor (edit to shift all seeded dates) →</t>
  </si>
  <si>
    <t xml:space="preserve">Recruitment Workflow Tracker</t>
  </si>
  <si>
    <t xml:space="preserve">One row per stage of the hiring process. Update Status as work progresses — the Days Left and Flag columns update themselves.</t>
  </si>
  <si>
    <t xml:space="preserve">Recruitment Stage</t>
  </si>
  <si>
    <t xml:space="preserve">Owner</t>
  </si>
  <si>
    <t xml:space="preserve">Target Date</t>
  </si>
  <si>
    <t xml:space="preserve">Status</t>
  </si>
  <si>
    <t xml:space="preserve">Days Left</t>
  </si>
  <si>
    <t xml:space="preserve">Flag</t>
  </si>
  <si>
    <t xml:space="preserve">Notes</t>
  </si>
  <si>
    <t xml:space="preserve">Hiring request raised</t>
  </si>
  <si>
    <t xml:space="preserve">Hiring Manager</t>
  </si>
  <si>
    <t xml:space="preserve">Completed</t>
  </si>
  <si>
    <t xml:space="preserve">Approved by Finance</t>
  </si>
  <si>
    <t xml:space="preserve">Budget &amp; headcount approved</t>
  </si>
  <si>
    <t xml:space="preserve">Finance</t>
  </si>
  <si>
    <t xml:space="preserve">Band confirmed at $90k–$110k</t>
  </si>
  <si>
    <t xml:space="preserve">Job description finalised</t>
  </si>
  <si>
    <t xml:space="preserve">Recruiter</t>
  </si>
  <si>
    <t xml:space="preserve">Reviewed by hiring manager</t>
  </si>
  <si>
    <t xml:space="preserve">Job published to channels</t>
  </si>
  <si>
    <t xml:space="preserve">Posted to LinkedIn and careers page</t>
  </si>
  <si>
    <t xml:space="preserve">Candidate sourcing</t>
  </si>
  <si>
    <t xml:space="preserve">In Progress</t>
  </si>
  <si>
    <t xml:space="preserve">120 profiles sourced so far</t>
  </si>
  <si>
    <t xml:space="preserve">Resume screening</t>
  </si>
  <si>
    <t xml:space="preserve">Pending</t>
  </si>
  <si>
    <t xml:space="preserve">HR screening calls</t>
  </si>
  <si>
    <t xml:space="preserve">HR</t>
  </si>
  <si>
    <t xml:space="preserve">Technical interviews</t>
  </si>
  <si>
    <t xml:space="preserve">Engineering Team</t>
  </si>
  <si>
    <t xml:space="preserve">Final interview</t>
  </si>
  <si>
    <t xml:space="preserve">Reference checks</t>
  </si>
  <si>
    <t xml:space="preserve">Offer approved internally</t>
  </si>
  <si>
    <t xml:space="preserve">Offer sent to candidate</t>
  </si>
  <si>
    <t xml:space="preserve">Offer accepted</t>
  </si>
  <si>
    <t xml:space="preserve">Pre-boarding &amp; documentation</t>
  </si>
  <si>
    <t xml:space="preserve">Candidate joined</t>
  </si>
  <si>
    <t xml:space="preserve">PROGRESS SUMMARY</t>
  </si>
  <si>
    <t xml:space="preserve">Metric</t>
  </si>
  <si>
    <t xml:space="preserve">Value</t>
  </si>
  <si>
    <t xml:space="preserve">Stages defined</t>
  </si>
  <si>
    <t xml:space="preserve">In progress</t>
  </si>
  <si>
    <t xml:space="preserve">Blocked</t>
  </si>
  <si>
    <t xml:space="preserve">Overdue</t>
  </si>
  <si>
    <t xml:space="preserve">% complete</t>
  </si>
  <si>
    <t xml:space="preserve">HOW TO USE THIS SHEET</t>
  </si>
  <si>
    <t xml:space="preserve">•  Yellow cells with blue text are the ones you fill in. Everything else is calculated for you — do not overwrite it.</t>
  </si>
  <si>
    <t xml:space="preserve">•  Row(s) marked EXAMPLE show the expected format. Delete them once you have entered your own data.</t>
  </si>
  <si>
    <t xml:space="preserve">•  Cells with a dropdown arrow accept only the listed values; the calculations depend on those exact words.</t>
  </si>
  <si>
    <t xml:space="preserve">•  Flag is automatic: Overdue means the target date has passed and the stage is not marked Completed.</t>
  </si>
  <si>
    <t xml:space="preserve">•  Add or rename stages freely — the summary counts adjust to whatever you enter in the Recruitment Stage column.</t>
  </si>
  <si>
    <t xml:space="preserve">Free recruitment workflow template  ·  Leelu AI  ·  Sample data shown is illustrative only and is not drawn from any real hiring campaign.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</si>
</sst>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\-mmm\-yyyy"/>
    <numFmt numFmtId="166" formatCode="0"/>
    <numFmt numFmtId="167" formatCode="0.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8"/>
      <color rgb="FF8896A6"/>
      <name val="Arial"/>
      <family val="0"/>
      <charset val="1"/>
    </font>
    <font>
      <sz val="8"/>
      <color rgb="FF0000FF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i val="true"/>
      <sz val="10"/>
      <color rgb="FF4A556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9"/>
      <color rgb="FF4A556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9DB"/>
        <bgColor rgb="FFFFF3CD"/>
      </patternFill>
    </fill>
    <fill>
      <patternFill patternType="solid">
        <fgColor rgb="FF1F3A5F"/>
        <bgColor rgb="FF2F4858"/>
      </patternFill>
    </fill>
    <fill>
      <patternFill patternType="solid">
        <fgColor rgb="FF2F4858"/>
        <bgColor rgb="FF1F3A5F"/>
      </patternFill>
    </fill>
    <fill>
      <patternFill patternType="solid">
        <fgColor rgb="FFEDF2F7"/>
        <bgColor rgb="FFE9ECE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7CFD8"/>
      </left>
      <right style="thin">
        <color rgb="FFC7CFD8"/>
      </right>
      <top style="thin">
        <color rgb="FFC7CFD8"/>
      </top>
      <bottom style="thin">
        <color rgb="FFC7CFD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5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6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Arial"/>
        <charset val="1"/>
        <family val="0"/>
        <color rgb="FF155724"/>
        <sz val="10"/>
      </font>
      <fill>
        <patternFill>
          <bgColor rgb="FFD4EDDA"/>
        </patternFill>
      </fill>
    </dxf>
    <dxf>
      <font>
        <name val="Arial"/>
        <charset val="1"/>
        <family val="0"/>
        <color rgb="FF856404"/>
        <sz val="10"/>
      </font>
      <fill>
        <patternFill>
          <bgColor rgb="FFFFF3CD"/>
        </patternFill>
      </fill>
    </dxf>
    <dxf>
      <font>
        <name val="Arial"/>
        <charset val="1"/>
        <family val="0"/>
        <color rgb="FF721C24"/>
        <sz val="10"/>
      </font>
      <fill>
        <patternFill>
          <bgColor rgb="FFF8D7DA"/>
        </patternFill>
      </fill>
    </dxf>
    <dxf>
      <fill>
        <patternFill>
          <bgColor rgb="FFE9ECE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21C24"/>
      <rgbColor rgb="FF008000"/>
      <rgbColor rgb="FF000080"/>
      <rgbColor rgb="FF856404"/>
      <rgbColor rgb="FF800080"/>
      <rgbColor rgb="FF008080"/>
      <rgbColor rgb="FFC0C0C0"/>
      <rgbColor rgb="FF808080"/>
      <rgbColor rgb="FF9999FF"/>
      <rgbColor rgb="FF993366"/>
      <rgbColor rgb="FFFFF9DB"/>
      <rgbColor rgb="FFEDF2F7"/>
      <rgbColor rgb="FF660066"/>
      <rgbColor rgb="FFFF8080"/>
      <rgbColor rgb="FF0066CC"/>
      <rgbColor rgb="FFC7CF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9ECEF"/>
      <rgbColor rgb="FFD4EDDA"/>
      <rgbColor rgb="FFFFF3CD"/>
      <rgbColor rgb="FF99CCFF"/>
      <rgbColor rgb="FFFF99CC"/>
      <rgbColor rgb="FFCC99FF"/>
      <rgbColor rgb="FFF8D7DA"/>
      <rgbColor rgb="FF3366FF"/>
      <rgbColor rgb="FF33CCCC"/>
      <rgbColor rgb="FF99CC00"/>
      <rgbColor rgb="FFFFCC00"/>
      <rgbColor rgb="FFFF9900"/>
      <rgbColor rgb="FFFF6600"/>
      <rgbColor rgb="FF4A5568"/>
      <rgbColor rgb="FF8896A6"/>
      <rgbColor rgb="FF1F3A5F"/>
      <rgbColor rgb="FF339966"/>
      <rgbColor rgb="FF155724"/>
      <rgbColor rgb="FF333300"/>
      <rgbColor rgb="FF993300"/>
      <rgbColor rgb="FF993366"/>
      <rgbColor rgb="FF333399"/>
      <rgbColor rgb="FF2F485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A5F"/>
    <pageSetUpPr fitToPage="true"/>
  </sheetPr>
  <dimension ref="B1:H6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20"/>
    <col collapsed="false" customWidth="true" hidden="false" outlineLevel="0" max="4" min="4" style="0" width="14"/>
    <col collapsed="false" customWidth="true" hidden="false" outlineLevel="0" max="5" min="5" style="0" width="16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46"/>
    <col collapsed="false" customWidth="true" hidden="false" outlineLevel="0" max="9" min="9" style="0" width="3"/>
  </cols>
  <sheetData>
    <row r="1" customFormat="false" ht="15" hidden="false" customHeight="false" outlineLevel="0" collapsed="false">
      <c r="C1" s="1" t="s">
        <v>0</v>
      </c>
      <c r="D1" s="2" t="n">
        <f aca="true">TODAY()</f>
        <v>46230</v>
      </c>
    </row>
    <row r="2" customFormat="false" ht="33.75" hidden="false" customHeight="true" outlineLevel="0" collapsed="false">
      <c r="B2" s="3" t="s">
        <v>1</v>
      </c>
      <c r="C2" s="3"/>
      <c r="D2" s="3"/>
      <c r="E2" s="3"/>
      <c r="F2" s="3"/>
      <c r="G2" s="3"/>
      <c r="H2" s="3"/>
    </row>
    <row r="3" customFormat="false" ht="19.5" hidden="false" customHeight="true" outlineLevel="0" collapsed="false">
      <c r="B3" s="4" t="s">
        <v>2</v>
      </c>
      <c r="C3" s="4"/>
      <c r="D3" s="4"/>
      <c r="E3" s="4"/>
      <c r="F3" s="4"/>
      <c r="G3" s="4"/>
      <c r="H3" s="4"/>
    </row>
    <row r="5" customFormat="false" ht="30" hidden="false" customHeight="true" outlineLevel="0" collapsed="false"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</row>
    <row r="6" customFormat="false" ht="18.75" hidden="false" customHeight="true" outlineLevel="0" collapsed="false">
      <c r="B6" s="6" t="s">
        <v>10</v>
      </c>
      <c r="C6" s="6" t="s">
        <v>11</v>
      </c>
      <c r="D6" s="7" t="n">
        <f aca="false">IF($B6="","",$D$1+(-12))</f>
        <v>46218</v>
      </c>
      <c r="E6" s="8" t="s">
        <v>12</v>
      </c>
      <c r="F6" s="9" t="str">
        <f aca="true">IF(OR($B6="",$D6=""),"",IF($E6="Completed","",$D6-TODAY()))</f>
        <v/>
      </c>
      <c r="G6" s="10" t="str">
        <f aca="true">IF($B6="","",IF($E6="Completed","Done",IF($E6="Blocked","Blocked",IF($D6="","No date",IF($D6&lt;TODAY(),"Overdue",IF($D6-TODAY()&lt;=2,"Due now","On track"))))))</f>
        <v>Done</v>
      </c>
      <c r="H6" s="6" t="s">
        <v>13</v>
      </c>
    </row>
    <row r="7" customFormat="false" ht="18.75" hidden="false" customHeight="true" outlineLevel="0" collapsed="false">
      <c r="B7" s="6" t="s">
        <v>14</v>
      </c>
      <c r="C7" s="6" t="s">
        <v>15</v>
      </c>
      <c r="D7" s="7" t="n">
        <f aca="false">IF($B7="","",$D$1+(-11))</f>
        <v>46219</v>
      </c>
      <c r="E7" s="8" t="s">
        <v>12</v>
      </c>
      <c r="F7" s="9" t="str">
        <f aca="true">IF(OR($B7="",$D7=""),"",IF($E7="Completed","",$D7-TODAY()))</f>
        <v/>
      </c>
      <c r="G7" s="10" t="str">
        <f aca="true">IF($B7="","",IF($E7="Completed","Done",IF($E7="Blocked","Blocked",IF($D7="","No date",IF($D7&lt;TODAY(),"Overdue",IF($D7-TODAY()&lt;=2,"Due now","On track"))))))</f>
        <v>Done</v>
      </c>
      <c r="H7" s="6" t="s">
        <v>16</v>
      </c>
    </row>
    <row r="8" customFormat="false" ht="18.75" hidden="false" customHeight="true" outlineLevel="0" collapsed="false">
      <c r="B8" s="6" t="s">
        <v>17</v>
      </c>
      <c r="C8" s="6" t="s">
        <v>18</v>
      </c>
      <c r="D8" s="7" t="n">
        <f aca="false">IF($B8="","",$D$1+(-9))</f>
        <v>46221</v>
      </c>
      <c r="E8" s="8" t="s">
        <v>12</v>
      </c>
      <c r="F8" s="9" t="str">
        <f aca="true">IF(OR($B8="",$D8=""),"",IF($E8="Completed","",$D8-TODAY()))</f>
        <v/>
      </c>
      <c r="G8" s="10" t="str">
        <f aca="true">IF($B8="","",IF($E8="Completed","Done",IF($E8="Blocked","Blocked",IF($D8="","No date",IF($D8&lt;TODAY(),"Overdue",IF($D8-TODAY()&lt;=2,"Due now","On track"))))))</f>
        <v>Done</v>
      </c>
      <c r="H8" s="6" t="s">
        <v>19</v>
      </c>
    </row>
    <row r="9" customFormat="false" ht="18.75" hidden="false" customHeight="true" outlineLevel="0" collapsed="false">
      <c r="B9" s="6" t="s">
        <v>20</v>
      </c>
      <c r="C9" s="6" t="s">
        <v>18</v>
      </c>
      <c r="D9" s="7" t="n">
        <f aca="false">IF($B9="","",$D$1+(-8))</f>
        <v>46222</v>
      </c>
      <c r="E9" s="8" t="s">
        <v>12</v>
      </c>
      <c r="F9" s="9" t="str">
        <f aca="true">IF(OR($B9="",$D9=""),"",IF($E9="Completed","",$D9-TODAY()))</f>
        <v/>
      </c>
      <c r="G9" s="10" t="str">
        <f aca="true">IF($B9="","",IF($E9="Completed","Done",IF($E9="Blocked","Blocked",IF($D9="","No date",IF($D9&lt;TODAY(),"Overdue",IF($D9-TODAY()&lt;=2,"Due now","On track"))))))</f>
        <v>Done</v>
      </c>
      <c r="H9" s="6" t="s">
        <v>21</v>
      </c>
    </row>
    <row r="10" customFormat="false" ht="18.75" hidden="false" customHeight="true" outlineLevel="0" collapsed="false">
      <c r="B10" s="6" t="s">
        <v>22</v>
      </c>
      <c r="C10" s="6" t="s">
        <v>18</v>
      </c>
      <c r="D10" s="7" t="n">
        <f aca="false">IF($B10="","",$D$1+(-2))</f>
        <v>46228</v>
      </c>
      <c r="E10" s="8" t="s">
        <v>23</v>
      </c>
      <c r="F10" s="9" t="n">
        <f aca="true">IF(OR($B10="",$D10=""),"",IF($E10="Completed","",$D10-TODAY()))</f>
        <v>-2</v>
      </c>
      <c r="G10" s="10" t="str">
        <f aca="true">IF($B10="","",IF($E10="Completed","Done",IF($E10="Blocked","Blocked",IF($D10="","No date",IF($D10&lt;TODAY(),"Overdue",IF($D10-TODAY()&lt;=2,"Due now","On track"))))))</f>
        <v>Overdue</v>
      </c>
      <c r="H10" s="6" t="s">
        <v>24</v>
      </c>
    </row>
    <row r="11" customFormat="false" ht="18.75" hidden="false" customHeight="true" outlineLevel="0" collapsed="false">
      <c r="B11" s="6" t="s">
        <v>25</v>
      </c>
      <c r="C11" s="6" t="s">
        <v>18</v>
      </c>
      <c r="D11" s="7" t="n">
        <f aca="false">IF($B11="","",$D$1+(2))</f>
        <v>46232</v>
      </c>
      <c r="E11" s="8" t="s">
        <v>26</v>
      </c>
      <c r="F11" s="9" t="n">
        <f aca="true">IF(OR($B11="",$D11=""),"",IF($E11="Completed","",$D11-TODAY()))</f>
        <v>2</v>
      </c>
      <c r="G11" s="10" t="str">
        <f aca="true">IF($B11="","",IF($E11="Completed","Done",IF($E11="Blocked","Blocked",IF($D11="","No date",IF($D11&lt;TODAY(),"Overdue",IF($D11-TODAY()&lt;=2,"Due now","On track"))))))</f>
        <v>Due now</v>
      </c>
      <c r="H11" s="6"/>
    </row>
    <row r="12" customFormat="false" ht="18.75" hidden="false" customHeight="true" outlineLevel="0" collapsed="false">
      <c r="B12" s="6" t="s">
        <v>27</v>
      </c>
      <c r="C12" s="6" t="s">
        <v>28</v>
      </c>
      <c r="D12" s="7" t="n">
        <f aca="false">IF($B12="","",$D$1+(5))</f>
        <v>46235</v>
      </c>
      <c r="E12" s="8" t="s">
        <v>26</v>
      </c>
      <c r="F12" s="9" t="n">
        <f aca="true">IF(OR($B12="",$D12=""),"",IF($E12="Completed","",$D12-TODAY()))</f>
        <v>5</v>
      </c>
      <c r="G12" s="10" t="str">
        <f aca="true">IF($B12="","",IF($E12="Completed","Done",IF($E12="Blocked","Blocked",IF($D12="","No date",IF($D12&lt;TODAY(),"Overdue",IF($D12-TODAY()&lt;=2,"Due now","On track"))))))</f>
        <v>On track</v>
      </c>
      <c r="H12" s="6"/>
    </row>
    <row r="13" customFormat="false" ht="18.75" hidden="false" customHeight="true" outlineLevel="0" collapsed="false">
      <c r="B13" s="6" t="s">
        <v>29</v>
      </c>
      <c r="C13" s="6" t="s">
        <v>30</v>
      </c>
      <c r="D13" s="7" t="n">
        <f aca="false">IF($B13="","",$D$1+(8))</f>
        <v>46238</v>
      </c>
      <c r="E13" s="8" t="s">
        <v>26</v>
      </c>
      <c r="F13" s="9" t="n">
        <f aca="true">IF(OR($B13="",$D13=""),"",IF($E13="Completed","",$D13-TODAY()))</f>
        <v>8</v>
      </c>
      <c r="G13" s="10" t="str">
        <f aca="true">IF($B13="","",IF($E13="Completed","Done",IF($E13="Blocked","Blocked",IF($D13="","No date",IF($D13&lt;TODAY(),"Overdue",IF($D13-TODAY()&lt;=2,"Due now","On track"))))))</f>
        <v>On track</v>
      </c>
      <c r="H13" s="6"/>
    </row>
    <row r="14" customFormat="false" ht="18.75" hidden="false" customHeight="true" outlineLevel="0" collapsed="false">
      <c r="B14" s="6" t="s">
        <v>31</v>
      </c>
      <c r="C14" s="6" t="s">
        <v>11</v>
      </c>
      <c r="D14" s="7" t="n">
        <f aca="false">IF($B14="","",$D$1+(11))</f>
        <v>46241</v>
      </c>
      <c r="E14" s="8" t="s">
        <v>26</v>
      </c>
      <c r="F14" s="9" t="n">
        <f aca="true">IF(OR($B14="",$D14=""),"",IF($E14="Completed","",$D14-TODAY()))</f>
        <v>11</v>
      </c>
      <c r="G14" s="10" t="str">
        <f aca="true">IF($B14="","",IF($E14="Completed","Done",IF($E14="Blocked","Blocked",IF($D14="","No date",IF($D14&lt;TODAY(),"Overdue",IF($D14-TODAY()&lt;=2,"Due now","On track"))))))</f>
        <v>On track</v>
      </c>
      <c r="H14" s="6"/>
    </row>
    <row r="15" customFormat="false" ht="18.75" hidden="false" customHeight="true" outlineLevel="0" collapsed="false">
      <c r="B15" s="6" t="s">
        <v>32</v>
      </c>
      <c r="C15" s="6" t="s">
        <v>28</v>
      </c>
      <c r="D15" s="7" t="n">
        <f aca="false">IF($B15="","",$D$1+(13))</f>
        <v>46243</v>
      </c>
      <c r="E15" s="8" t="s">
        <v>26</v>
      </c>
      <c r="F15" s="9" t="n">
        <f aca="true">IF(OR($B15="",$D15=""),"",IF($E15="Completed","",$D15-TODAY()))</f>
        <v>13</v>
      </c>
      <c r="G15" s="10" t="str">
        <f aca="true">IF($B15="","",IF($E15="Completed","Done",IF($E15="Blocked","Blocked",IF($D15="","No date",IF($D15&lt;TODAY(),"Overdue",IF($D15-TODAY()&lt;=2,"Due now","On track"))))))</f>
        <v>On track</v>
      </c>
      <c r="H15" s="6"/>
    </row>
    <row r="16" customFormat="false" ht="18.75" hidden="false" customHeight="true" outlineLevel="0" collapsed="false">
      <c r="B16" s="6" t="s">
        <v>33</v>
      </c>
      <c r="C16" s="6" t="s">
        <v>11</v>
      </c>
      <c r="D16" s="7" t="n">
        <f aca="false">IF($B16="","",$D$1+(15))</f>
        <v>46245</v>
      </c>
      <c r="E16" s="8" t="s">
        <v>26</v>
      </c>
      <c r="F16" s="9" t="n">
        <f aca="true">IF(OR($B16="",$D16=""),"",IF($E16="Completed","",$D16-TODAY()))</f>
        <v>15</v>
      </c>
      <c r="G16" s="10" t="str">
        <f aca="true">IF($B16="","",IF($E16="Completed","Done",IF($E16="Blocked","Blocked",IF($D16="","No date",IF($D16&lt;TODAY(),"Overdue",IF($D16-TODAY()&lt;=2,"Due now","On track"))))))</f>
        <v>On track</v>
      </c>
      <c r="H16" s="6"/>
    </row>
    <row r="17" customFormat="false" ht="18.75" hidden="false" customHeight="true" outlineLevel="0" collapsed="false">
      <c r="B17" s="6" t="s">
        <v>34</v>
      </c>
      <c r="C17" s="6" t="s">
        <v>28</v>
      </c>
      <c r="D17" s="7" t="n">
        <f aca="false">IF($B17="","",$D$1+(17))</f>
        <v>46247</v>
      </c>
      <c r="E17" s="8" t="s">
        <v>26</v>
      </c>
      <c r="F17" s="9" t="n">
        <f aca="true">IF(OR($B17="",$D17=""),"",IF($E17="Completed","",$D17-TODAY()))</f>
        <v>17</v>
      </c>
      <c r="G17" s="10" t="str">
        <f aca="true">IF($B17="","",IF($E17="Completed","Done",IF($E17="Blocked","Blocked",IF($D17="","No date",IF($D17&lt;TODAY(),"Overdue",IF($D17-TODAY()&lt;=2,"Due now","On track"))))))</f>
        <v>On track</v>
      </c>
      <c r="H17" s="6"/>
    </row>
    <row r="18" customFormat="false" ht="18.75" hidden="false" customHeight="true" outlineLevel="0" collapsed="false">
      <c r="B18" s="6" t="s">
        <v>35</v>
      </c>
      <c r="C18" s="6" t="s">
        <v>28</v>
      </c>
      <c r="D18" s="7" t="n">
        <f aca="false">IF($B18="","",$D$1+(20))</f>
        <v>46250</v>
      </c>
      <c r="E18" s="8" t="s">
        <v>26</v>
      </c>
      <c r="F18" s="9" t="n">
        <f aca="true">IF(OR($B18="",$D18=""),"",IF($E18="Completed","",$D18-TODAY()))</f>
        <v>20</v>
      </c>
      <c r="G18" s="10" t="str">
        <f aca="true">IF($B18="","",IF($E18="Completed","Done",IF($E18="Blocked","Blocked",IF($D18="","No date",IF($D18&lt;TODAY(),"Overdue",IF($D18-TODAY()&lt;=2,"Due now","On track"))))))</f>
        <v>On track</v>
      </c>
      <c r="H18" s="6"/>
    </row>
    <row r="19" customFormat="false" ht="18.75" hidden="false" customHeight="true" outlineLevel="0" collapsed="false">
      <c r="B19" s="6" t="s">
        <v>36</v>
      </c>
      <c r="C19" s="6" t="s">
        <v>28</v>
      </c>
      <c r="D19" s="7" t="n">
        <f aca="false">IF($B19="","",$D$1+(24))</f>
        <v>46254</v>
      </c>
      <c r="E19" s="8" t="s">
        <v>26</v>
      </c>
      <c r="F19" s="9" t="n">
        <f aca="true">IF(OR($B19="",$D19=""),"",IF($E19="Completed","",$D19-TODAY()))</f>
        <v>24</v>
      </c>
      <c r="G19" s="10" t="str">
        <f aca="true">IF($B19="","",IF($E19="Completed","Done",IF($E19="Blocked","Blocked",IF($D19="","No date",IF($D19&lt;TODAY(),"Overdue",IF($D19-TODAY()&lt;=2,"Due now","On track"))))))</f>
        <v>On track</v>
      </c>
      <c r="H19" s="6"/>
    </row>
    <row r="20" customFormat="false" ht="18.75" hidden="false" customHeight="true" outlineLevel="0" collapsed="false">
      <c r="B20" s="6" t="s">
        <v>37</v>
      </c>
      <c r="C20" s="6" t="s">
        <v>28</v>
      </c>
      <c r="D20" s="7" t="n">
        <f aca="false">IF($B20="","",$D$1+(30))</f>
        <v>46260</v>
      </c>
      <c r="E20" s="8" t="s">
        <v>26</v>
      </c>
      <c r="F20" s="9" t="n">
        <f aca="true">IF(OR($B20="",$D20=""),"",IF($E20="Completed","",$D20-TODAY()))</f>
        <v>30</v>
      </c>
      <c r="G20" s="10" t="str">
        <f aca="true">IF($B20="","",IF($E20="Completed","Done",IF($E20="Blocked","Blocked",IF($D20="","No date",IF($D20&lt;TODAY(),"Overdue",IF($D20-TODAY()&lt;=2,"Due now","On track"))))))</f>
        <v>On track</v>
      </c>
      <c r="H20" s="6"/>
    </row>
    <row r="21" customFormat="false" ht="18.75" hidden="false" customHeight="true" outlineLevel="0" collapsed="false">
      <c r="B21" s="6"/>
      <c r="C21" s="6"/>
      <c r="D21" s="7"/>
      <c r="E21" s="8"/>
      <c r="F21" s="9" t="str">
        <f aca="true">IF(OR($B21="",$D21=""),"",IF($E21="Completed","",$D21-TODAY()))</f>
        <v/>
      </c>
      <c r="G21" s="10" t="str">
        <f aca="true">IF($B21="","",IF($E21="Completed","Done",IF($E21="Blocked","Blocked",IF($D21="","No date",IF($D21&lt;TODAY(),"Overdue",IF($D21-TODAY()&lt;=2,"Due now","On track"))))))</f>
        <v/>
      </c>
      <c r="H21" s="6"/>
    </row>
    <row r="22" customFormat="false" ht="18.75" hidden="false" customHeight="true" outlineLevel="0" collapsed="false">
      <c r="B22" s="6"/>
      <c r="C22" s="6"/>
      <c r="D22" s="7"/>
      <c r="E22" s="8"/>
      <c r="F22" s="9" t="str">
        <f aca="true">IF(OR($B22="",$D22=""),"",IF($E22="Completed","",$D22-TODAY()))</f>
        <v/>
      </c>
      <c r="G22" s="10" t="str">
        <f aca="true">IF($B22="","",IF($E22="Completed","Done",IF($E22="Blocked","Blocked",IF($D22="","No date",IF($D22&lt;TODAY(),"Overdue",IF($D22-TODAY()&lt;=2,"Due now","On track"))))))</f>
        <v/>
      </c>
      <c r="H22" s="6"/>
    </row>
    <row r="23" customFormat="false" ht="18.75" hidden="false" customHeight="true" outlineLevel="0" collapsed="false">
      <c r="B23" s="6"/>
      <c r="C23" s="6"/>
      <c r="D23" s="7"/>
      <c r="E23" s="8"/>
      <c r="F23" s="9" t="str">
        <f aca="true">IF(OR($B23="",$D23=""),"",IF($E23="Completed","",$D23-TODAY()))</f>
        <v/>
      </c>
      <c r="G23" s="10" t="str">
        <f aca="true">IF($B23="","",IF($E23="Completed","Done",IF($E23="Blocked","Blocked",IF($D23="","No date",IF($D23&lt;TODAY(),"Overdue",IF($D23-TODAY()&lt;=2,"Due now","On track"))))))</f>
        <v/>
      </c>
      <c r="H23" s="6"/>
    </row>
    <row r="24" customFormat="false" ht="18.75" hidden="false" customHeight="true" outlineLevel="0" collapsed="false">
      <c r="B24" s="6"/>
      <c r="C24" s="6"/>
      <c r="D24" s="7"/>
      <c r="E24" s="8"/>
      <c r="F24" s="9" t="str">
        <f aca="true">IF(OR($B24="",$D24=""),"",IF($E24="Completed","",$D24-TODAY()))</f>
        <v/>
      </c>
      <c r="G24" s="10" t="str">
        <f aca="true">IF($B24="","",IF($E24="Completed","Done",IF($E24="Blocked","Blocked",IF($D24="","No date",IF($D24&lt;TODAY(),"Overdue",IF($D24-TODAY()&lt;=2,"Due now","On track"))))))</f>
        <v/>
      </c>
      <c r="H24" s="6"/>
    </row>
    <row r="25" customFormat="false" ht="18.75" hidden="false" customHeight="true" outlineLevel="0" collapsed="false">
      <c r="B25" s="6"/>
      <c r="C25" s="6"/>
      <c r="D25" s="7"/>
      <c r="E25" s="8"/>
      <c r="F25" s="9" t="str">
        <f aca="true">IF(OR($B25="",$D25=""),"",IF($E25="Completed","",$D25-TODAY()))</f>
        <v/>
      </c>
      <c r="G25" s="10" t="str">
        <f aca="true">IF($B25="","",IF($E25="Completed","Done",IF($E25="Blocked","Blocked",IF($D25="","No date",IF($D25&lt;TODAY(),"Overdue",IF($D25-TODAY()&lt;=2,"Due now","On track"))))))</f>
        <v/>
      </c>
      <c r="H25" s="6"/>
    </row>
    <row r="26" customFormat="false" ht="18.75" hidden="false" customHeight="true" outlineLevel="0" collapsed="false">
      <c r="B26" s="6"/>
      <c r="C26" s="6"/>
      <c r="D26" s="7"/>
      <c r="E26" s="8"/>
      <c r="F26" s="9" t="str">
        <f aca="true">IF(OR($B26="",$D26=""),"",IF($E26="Completed","",$D26-TODAY()))</f>
        <v/>
      </c>
      <c r="G26" s="10" t="str">
        <f aca="true">IF($B26="","",IF($E26="Completed","Done",IF($E26="Blocked","Blocked",IF($D26="","No date",IF($D26&lt;TODAY(),"Overdue",IF($D26-TODAY()&lt;=2,"Due now","On track"))))))</f>
        <v/>
      </c>
      <c r="H26" s="6"/>
    </row>
    <row r="27" customFormat="false" ht="18.75" hidden="false" customHeight="true" outlineLevel="0" collapsed="false">
      <c r="B27" s="6"/>
      <c r="C27" s="6"/>
      <c r="D27" s="7"/>
      <c r="E27" s="8"/>
      <c r="F27" s="9" t="str">
        <f aca="true">IF(OR($B27="",$D27=""),"",IF($E27="Completed","",$D27-TODAY()))</f>
        <v/>
      </c>
      <c r="G27" s="10" t="str">
        <f aca="true">IF($B27="","",IF($E27="Completed","Done",IF($E27="Blocked","Blocked",IF($D27="","No date",IF($D27&lt;TODAY(),"Overdue",IF($D27-TODAY()&lt;=2,"Due now","On track"))))))</f>
        <v/>
      </c>
      <c r="H27" s="6"/>
    </row>
    <row r="28" customFormat="false" ht="18.75" hidden="false" customHeight="true" outlineLevel="0" collapsed="false">
      <c r="B28" s="6"/>
      <c r="C28" s="6"/>
      <c r="D28" s="7"/>
      <c r="E28" s="8"/>
      <c r="F28" s="9" t="str">
        <f aca="true">IF(OR($B28="",$D28=""),"",IF($E28="Completed","",$D28-TODAY()))</f>
        <v/>
      </c>
      <c r="G28" s="10" t="str">
        <f aca="true">IF($B28="","",IF($E28="Completed","Done",IF($E28="Blocked","Blocked",IF($D28="","No date",IF($D28&lt;TODAY(),"Overdue",IF($D28-TODAY()&lt;=2,"Due now","On track"))))))</f>
        <v/>
      </c>
      <c r="H28" s="6"/>
    </row>
    <row r="29" customFormat="false" ht="18.75" hidden="false" customHeight="true" outlineLevel="0" collapsed="false">
      <c r="B29" s="6"/>
      <c r="C29" s="6"/>
      <c r="D29" s="7"/>
      <c r="E29" s="8"/>
      <c r="F29" s="9" t="str">
        <f aca="true">IF(OR($B29="",$D29=""),"",IF($E29="Completed","",$D29-TODAY()))</f>
        <v/>
      </c>
      <c r="G29" s="10" t="str">
        <f aca="true">IF($B29="","",IF($E29="Completed","Done",IF($E29="Blocked","Blocked",IF($D29="","No date",IF($D29&lt;TODAY(),"Overdue",IF($D29-TODAY()&lt;=2,"Due now","On track"))))))</f>
        <v/>
      </c>
      <c r="H29" s="6"/>
    </row>
    <row r="30" customFormat="false" ht="18.75" hidden="false" customHeight="true" outlineLevel="0" collapsed="false">
      <c r="B30" s="6"/>
      <c r="C30" s="6"/>
      <c r="D30" s="7"/>
      <c r="E30" s="8"/>
      <c r="F30" s="9" t="str">
        <f aca="true">IF(OR($B30="",$D30=""),"",IF($E30="Completed","",$D30-TODAY()))</f>
        <v/>
      </c>
      <c r="G30" s="10" t="str">
        <f aca="true">IF($B30="","",IF($E30="Completed","Done",IF($E30="Blocked","Blocked",IF($D30="","No date",IF($D30&lt;TODAY(),"Overdue",IF($D30-TODAY()&lt;=2,"Due now","On track"))))))</f>
        <v/>
      </c>
      <c r="H30" s="6"/>
    </row>
    <row r="31" customFormat="false" ht="18.75" hidden="false" customHeight="true" outlineLevel="0" collapsed="false">
      <c r="B31" s="6"/>
      <c r="C31" s="6"/>
      <c r="D31" s="7"/>
      <c r="E31" s="8"/>
      <c r="F31" s="9" t="str">
        <f aca="true">IF(OR($B31="",$D31=""),"",IF($E31="Completed","",$D31-TODAY()))</f>
        <v/>
      </c>
      <c r="G31" s="10" t="str">
        <f aca="true">IF($B31="","",IF($E31="Completed","Done",IF($E31="Blocked","Blocked",IF($D31="","No date",IF($D31&lt;TODAY(),"Overdue",IF($D31-TODAY()&lt;=2,"Due now","On track"))))))</f>
        <v/>
      </c>
      <c r="H31" s="6"/>
    </row>
    <row r="32" customFormat="false" ht="18.75" hidden="false" customHeight="true" outlineLevel="0" collapsed="false">
      <c r="B32" s="6"/>
      <c r="C32" s="6"/>
      <c r="D32" s="7"/>
      <c r="E32" s="8"/>
      <c r="F32" s="9" t="str">
        <f aca="true">IF(OR($B32="",$D32=""),"",IF($E32="Completed","",$D32-TODAY()))</f>
        <v/>
      </c>
      <c r="G32" s="10" t="str">
        <f aca="true">IF($B32="","",IF($E32="Completed","Done",IF($E32="Blocked","Blocked",IF($D32="","No date",IF($D32&lt;TODAY(),"Overdue",IF($D32-TODAY()&lt;=2,"Due now","On track"))))))</f>
        <v/>
      </c>
      <c r="H32" s="6"/>
    </row>
    <row r="33" customFormat="false" ht="18.75" hidden="false" customHeight="true" outlineLevel="0" collapsed="false">
      <c r="B33" s="6"/>
      <c r="C33" s="6"/>
      <c r="D33" s="7"/>
      <c r="E33" s="8"/>
      <c r="F33" s="9" t="str">
        <f aca="true">IF(OR($B33="",$D33=""),"",IF($E33="Completed","",$D33-TODAY()))</f>
        <v/>
      </c>
      <c r="G33" s="10" t="str">
        <f aca="true">IF($B33="","",IF($E33="Completed","Done",IF($E33="Blocked","Blocked",IF($D33="","No date",IF($D33&lt;TODAY(),"Overdue",IF($D33-TODAY()&lt;=2,"Due now","On track"))))))</f>
        <v/>
      </c>
      <c r="H33" s="6"/>
    </row>
    <row r="34" customFormat="false" ht="18.75" hidden="false" customHeight="true" outlineLevel="0" collapsed="false">
      <c r="B34" s="6"/>
      <c r="C34" s="6"/>
      <c r="D34" s="7"/>
      <c r="E34" s="8"/>
      <c r="F34" s="9" t="str">
        <f aca="true">IF(OR($B34="",$D34=""),"",IF($E34="Completed","",$D34-TODAY()))</f>
        <v/>
      </c>
      <c r="G34" s="10" t="str">
        <f aca="true">IF($B34="","",IF($E34="Completed","Done",IF($E34="Blocked","Blocked",IF($D34="","No date",IF($D34&lt;TODAY(),"Overdue",IF($D34-TODAY()&lt;=2,"Due now","On track"))))))</f>
        <v/>
      </c>
      <c r="H34" s="6"/>
    </row>
    <row r="35" customFormat="false" ht="18.75" hidden="false" customHeight="true" outlineLevel="0" collapsed="false">
      <c r="B35" s="6"/>
      <c r="C35" s="6"/>
      <c r="D35" s="7"/>
      <c r="E35" s="8"/>
      <c r="F35" s="9" t="str">
        <f aca="true">IF(OR($B35="",$D35=""),"",IF($E35="Completed","",$D35-TODAY()))</f>
        <v/>
      </c>
      <c r="G35" s="10" t="str">
        <f aca="true">IF($B35="","",IF($E35="Completed","Done",IF($E35="Blocked","Blocked",IF($D35="","No date",IF($D35&lt;TODAY(),"Overdue",IF($D35-TODAY()&lt;=2,"Due now","On track"))))))</f>
        <v/>
      </c>
      <c r="H35" s="6"/>
    </row>
    <row r="36" customFormat="false" ht="18.75" hidden="false" customHeight="true" outlineLevel="0" collapsed="false">
      <c r="B36" s="6"/>
      <c r="C36" s="6"/>
      <c r="D36" s="7"/>
      <c r="E36" s="8"/>
      <c r="F36" s="9" t="str">
        <f aca="true">IF(OR($B36="",$D36=""),"",IF($E36="Completed","",$D36-TODAY()))</f>
        <v/>
      </c>
      <c r="G36" s="10" t="str">
        <f aca="true">IF($B36="","",IF($E36="Completed","Done",IF($E36="Blocked","Blocked",IF($D36="","No date",IF($D36&lt;TODAY(),"Overdue",IF($D36-TODAY()&lt;=2,"Due now","On track"))))))</f>
        <v/>
      </c>
      <c r="H36" s="6"/>
    </row>
    <row r="37" customFormat="false" ht="18.75" hidden="false" customHeight="true" outlineLevel="0" collapsed="false">
      <c r="B37" s="6"/>
      <c r="C37" s="6"/>
      <c r="D37" s="7"/>
      <c r="E37" s="8"/>
      <c r="F37" s="9" t="str">
        <f aca="true">IF(OR($B37="",$D37=""),"",IF($E37="Completed","",$D37-TODAY()))</f>
        <v/>
      </c>
      <c r="G37" s="10" t="str">
        <f aca="true">IF($B37="","",IF($E37="Completed","Done",IF($E37="Blocked","Blocked",IF($D37="","No date",IF($D37&lt;TODAY(),"Overdue",IF($D37-TODAY()&lt;=2,"Due now","On track"))))))</f>
        <v/>
      </c>
      <c r="H37" s="6"/>
    </row>
    <row r="38" customFormat="false" ht="18.75" hidden="false" customHeight="true" outlineLevel="0" collapsed="false">
      <c r="B38" s="6"/>
      <c r="C38" s="6"/>
      <c r="D38" s="7"/>
      <c r="E38" s="8"/>
      <c r="F38" s="9" t="str">
        <f aca="true">IF(OR($B38="",$D38=""),"",IF($E38="Completed","",$D38-TODAY()))</f>
        <v/>
      </c>
      <c r="G38" s="10" t="str">
        <f aca="true">IF($B38="","",IF($E38="Completed","Done",IF($E38="Blocked","Blocked",IF($D38="","No date",IF($D38&lt;TODAY(),"Overdue",IF($D38-TODAY()&lt;=2,"Due now","On track"))))))</f>
        <v/>
      </c>
      <c r="H38" s="6"/>
    </row>
    <row r="39" customFormat="false" ht="18.75" hidden="false" customHeight="true" outlineLevel="0" collapsed="false">
      <c r="B39" s="6"/>
      <c r="C39" s="6"/>
      <c r="D39" s="7"/>
      <c r="E39" s="8"/>
      <c r="F39" s="9" t="str">
        <f aca="true">IF(OR($B39="",$D39=""),"",IF($E39="Completed","",$D39-TODAY()))</f>
        <v/>
      </c>
      <c r="G39" s="10" t="str">
        <f aca="true">IF($B39="","",IF($E39="Completed","Done",IF($E39="Blocked","Blocked",IF($D39="","No date",IF($D39&lt;TODAY(),"Overdue",IF($D39-TODAY()&lt;=2,"Due now","On track"))))))</f>
        <v/>
      </c>
      <c r="H39" s="6"/>
    </row>
    <row r="40" customFormat="false" ht="18.75" hidden="false" customHeight="true" outlineLevel="0" collapsed="false">
      <c r="B40" s="6"/>
      <c r="C40" s="6"/>
      <c r="D40" s="7"/>
      <c r="E40" s="8"/>
      <c r="F40" s="9" t="str">
        <f aca="true">IF(OR($B40="",$D40=""),"",IF($E40="Completed","",$D40-TODAY()))</f>
        <v/>
      </c>
      <c r="G40" s="10" t="str">
        <f aca="true">IF($B40="","",IF($E40="Completed","Done",IF($E40="Blocked","Blocked",IF($D40="","No date",IF($D40&lt;TODAY(),"Overdue",IF($D40-TODAY()&lt;=2,"Due now","On track"))))))</f>
        <v/>
      </c>
      <c r="H40" s="6"/>
    </row>
    <row r="41" customFormat="false" ht="18.75" hidden="false" customHeight="true" outlineLevel="0" collapsed="false">
      <c r="B41" s="6"/>
      <c r="C41" s="6"/>
      <c r="D41" s="7"/>
      <c r="E41" s="8"/>
      <c r="F41" s="9" t="str">
        <f aca="true">IF(OR($B41="",$D41=""),"",IF($E41="Completed","",$D41-TODAY()))</f>
        <v/>
      </c>
      <c r="G41" s="10" t="str">
        <f aca="true">IF($B41="","",IF($E41="Completed","Done",IF($E41="Blocked","Blocked",IF($D41="","No date",IF($D41&lt;TODAY(),"Overdue",IF($D41-TODAY()&lt;=2,"Due now","On track"))))))</f>
        <v/>
      </c>
      <c r="H41" s="6"/>
    </row>
    <row r="42" customFormat="false" ht="18.75" hidden="false" customHeight="true" outlineLevel="0" collapsed="false">
      <c r="B42" s="6"/>
      <c r="C42" s="6"/>
      <c r="D42" s="7"/>
      <c r="E42" s="8"/>
      <c r="F42" s="9" t="str">
        <f aca="true">IF(OR($B42="",$D42=""),"",IF($E42="Completed","",$D42-TODAY()))</f>
        <v/>
      </c>
      <c r="G42" s="10" t="str">
        <f aca="true">IF($B42="","",IF($E42="Completed","Done",IF($E42="Blocked","Blocked",IF($D42="","No date",IF($D42&lt;TODAY(),"Overdue",IF($D42-TODAY()&lt;=2,"Due now","On track"))))))</f>
        <v/>
      </c>
      <c r="H42" s="6"/>
    </row>
    <row r="43" customFormat="false" ht="18.75" hidden="false" customHeight="true" outlineLevel="0" collapsed="false">
      <c r="B43" s="6"/>
      <c r="C43" s="6"/>
      <c r="D43" s="7"/>
      <c r="E43" s="8"/>
      <c r="F43" s="9" t="str">
        <f aca="true">IF(OR($B43="",$D43=""),"",IF($E43="Completed","",$D43-TODAY()))</f>
        <v/>
      </c>
      <c r="G43" s="10" t="str">
        <f aca="true">IF($B43="","",IF($E43="Completed","Done",IF($E43="Blocked","Blocked",IF($D43="","No date",IF($D43&lt;TODAY(),"Overdue",IF($D43-TODAY()&lt;=2,"Due now","On track"))))))</f>
        <v/>
      </c>
      <c r="H43" s="6"/>
    </row>
    <row r="44" customFormat="false" ht="18.75" hidden="false" customHeight="true" outlineLevel="0" collapsed="false">
      <c r="B44" s="6"/>
      <c r="C44" s="6"/>
      <c r="D44" s="7"/>
      <c r="E44" s="8"/>
      <c r="F44" s="9" t="str">
        <f aca="true">IF(OR($B44="",$D44=""),"",IF($E44="Completed","",$D44-TODAY()))</f>
        <v/>
      </c>
      <c r="G44" s="10" t="str">
        <f aca="true">IF($B44="","",IF($E44="Completed","Done",IF($E44="Blocked","Blocked",IF($D44="","No date",IF($D44&lt;TODAY(),"Overdue",IF($D44-TODAY()&lt;=2,"Due now","On track"))))))</f>
        <v/>
      </c>
      <c r="H44" s="6"/>
    </row>
    <row r="45" customFormat="false" ht="18.75" hidden="false" customHeight="true" outlineLevel="0" collapsed="false">
      <c r="B45" s="6"/>
      <c r="C45" s="6"/>
      <c r="D45" s="7"/>
      <c r="E45" s="8"/>
      <c r="F45" s="9" t="str">
        <f aca="true">IF(OR($B45="",$D45=""),"",IF($E45="Completed","",$D45-TODAY()))</f>
        <v/>
      </c>
      <c r="G45" s="10" t="str">
        <f aca="true">IF($B45="","",IF($E45="Completed","Done",IF($E45="Blocked","Blocked",IF($D45="","No date",IF($D45&lt;TODAY(),"Overdue",IF($D45-TODAY()&lt;=2,"Due now","On track"))))))</f>
        <v/>
      </c>
      <c r="H45" s="6"/>
    </row>
    <row r="47" customFormat="false" ht="24" hidden="false" customHeight="true" outlineLevel="0" collapsed="false">
      <c r="B47" s="11" t="s">
        <v>38</v>
      </c>
      <c r="C47" s="11"/>
      <c r="D47" s="11"/>
      <c r="E47" s="11"/>
      <c r="F47" s="11"/>
      <c r="G47" s="11"/>
      <c r="H47" s="11"/>
    </row>
    <row r="48" customFormat="false" ht="30" hidden="false" customHeight="true" outlineLevel="0" collapsed="false">
      <c r="B48" s="5" t="s">
        <v>39</v>
      </c>
      <c r="C48" s="5" t="s">
        <v>40</v>
      </c>
    </row>
    <row r="49" customFormat="false" ht="18.75" hidden="false" customHeight="true" outlineLevel="0" collapsed="false">
      <c r="B49" s="12" t="s">
        <v>41</v>
      </c>
      <c r="C49" s="13" t="n">
        <f aca="false">COUNTIF($B$6:$B$45,"&lt;&gt;")</f>
        <v>15</v>
      </c>
    </row>
    <row r="50" customFormat="false" ht="18.75" hidden="false" customHeight="true" outlineLevel="0" collapsed="false">
      <c r="B50" s="12" t="s">
        <v>12</v>
      </c>
      <c r="C50" s="13" t="n">
        <f aca="false">COUNTIF($E$6:$E$45,"Completed")</f>
        <v>4</v>
      </c>
    </row>
    <row r="51" customFormat="false" ht="18.75" hidden="false" customHeight="true" outlineLevel="0" collapsed="false">
      <c r="B51" s="12" t="s">
        <v>42</v>
      </c>
      <c r="C51" s="13" t="n">
        <f aca="false">COUNTIF($E$6:$E$45,"In Progress")</f>
        <v>1</v>
      </c>
    </row>
    <row r="52" customFormat="false" ht="18.75" hidden="false" customHeight="true" outlineLevel="0" collapsed="false">
      <c r="B52" s="12" t="s">
        <v>26</v>
      </c>
      <c r="C52" s="13" t="n">
        <f aca="false">COUNTIF($E$6:$E$45,"Pending")</f>
        <v>10</v>
      </c>
    </row>
    <row r="53" customFormat="false" ht="18.75" hidden="false" customHeight="true" outlineLevel="0" collapsed="false">
      <c r="B53" s="12" t="s">
        <v>43</v>
      </c>
      <c r="C53" s="13" t="n">
        <f aca="false">COUNTIF($E$6:$E$45,"Blocked")</f>
        <v>0</v>
      </c>
    </row>
    <row r="54" customFormat="false" ht="18.75" hidden="false" customHeight="true" outlineLevel="0" collapsed="false">
      <c r="B54" s="12" t="s">
        <v>44</v>
      </c>
      <c r="C54" s="13" t="n">
        <f aca="false">COUNTIF($G$6:$G$45,"Overdue")</f>
        <v>1</v>
      </c>
    </row>
    <row r="55" customFormat="false" ht="18.75" hidden="false" customHeight="true" outlineLevel="0" collapsed="false">
      <c r="B55" s="12" t="s">
        <v>45</v>
      </c>
      <c r="C55" s="14" t="n">
        <f aca="false">IFERROR(COUNTIF($E$6:$E$45,"Completed")/COUNTIF($B$6:$B$45,"&lt;&gt;"),0)</f>
        <v>0.266666666666667</v>
      </c>
    </row>
    <row r="57" customFormat="false" ht="21.75" hidden="false" customHeight="true" outlineLevel="0" collapsed="false">
      <c r="B57" s="15" t="s">
        <v>46</v>
      </c>
      <c r="C57" s="15"/>
      <c r="D57" s="15"/>
      <c r="E57" s="15"/>
      <c r="F57" s="15"/>
      <c r="G57" s="15"/>
      <c r="H57" s="15"/>
    </row>
    <row r="58" customFormat="false" ht="15.75" hidden="false" customHeight="true" outlineLevel="0" collapsed="false">
      <c r="B58" s="16" t="s">
        <v>47</v>
      </c>
      <c r="C58" s="16"/>
      <c r="D58" s="16"/>
      <c r="E58" s="16"/>
      <c r="F58" s="16"/>
      <c r="G58" s="16"/>
      <c r="H58" s="16"/>
    </row>
    <row r="59" customFormat="false" ht="15.75" hidden="false" customHeight="true" outlineLevel="0" collapsed="false">
      <c r="B59" s="16" t="s">
        <v>48</v>
      </c>
      <c r="C59" s="16"/>
      <c r="D59" s="16"/>
      <c r="E59" s="16"/>
      <c r="F59" s="16"/>
      <c r="G59" s="16"/>
      <c r="H59" s="16"/>
    </row>
    <row r="60" customFormat="false" ht="15.75" hidden="false" customHeight="true" outlineLevel="0" collapsed="false">
      <c r="B60" s="16" t="s">
        <v>49</v>
      </c>
      <c r="C60" s="16"/>
      <c r="D60" s="16"/>
      <c r="E60" s="16"/>
      <c r="F60" s="16"/>
      <c r="G60" s="16"/>
      <c r="H60" s="16"/>
    </row>
    <row r="61" customFormat="false" ht="15.75" hidden="false" customHeight="true" outlineLevel="0" collapsed="false">
      <c r="B61" s="16" t="s">
        <v>50</v>
      </c>
      <c r="C61" s="16"/>
      <c r="D61" s="16"/>
      <c r="E61" s="16"/>
      <c r="F61" s="16"/>
      <c r="G61" s="16"/>
      <c r="H61" s="16"/>
    </row>
    <row r="62" customFormat="false" ht="15.75" hidden="false" customHeight="true" outlineLevel="0" collapsed="false">
      <c r="B62" s="16" t="s">
        <v>51</v>
      </c>
      <c r="C62" s="16"/>
      <c r="D62" s="16"/>
      <c r="E62" s="16"/>
      <c r="F62" s="16"/>
      <c r="G62" s="16"/>
      <c r="H62" s="16"/>
    </row>
    <row r="64" customFormat="false" ht="15" hidden="false" customHeight="false" outlineLevel="0" collapsed="false">
      <c r="B64" s="17" t="s">
        <v>52</v>
      </c>
      <c r="C64" s="17"/>
      <c r="D64" s="17"/>
      <c r="E64" s="17"/>
      <c r="F64" s="17"/>
      <c r="G64" s="17"/>
      <c r="H64" s="17"/>
    </row>
  </sheetData>
  <mergeCells count="10">
    <mergeCell ref="B2:H2"/>
    <mergeCell ref="B3:H3"/>
    <mergeCell ref="B47:H47"/>
    <mergeCell ref="B57:H57"/>
    <mergeCell ref="B58:H58"/>
    <mergeCell ref="B59:H59"/>
    <mergeCell ref="B60:H60"/>
    <mergeCell ref="B61:H61"/>
    <mergeCell ref="B62:H62"/>
    <mergeCell ref="B64:H64"/>
  </mergeCells>
  <conditionalFormatting sqref="E6:E45">
    <cfRule type="cellIs" priority="2" operator="equal" aboveAverage="0" equalAverage="0" bottom="0" percent="0" rank="0" text="" dxfId="0">
      <formula>"Completed"</formula>
    </cfRule>
    <cfRule type="cellIs" priority="3" operator="equal" aboveAverage="0" equalAverage="0" bottom="0" percent="0" rank="0" text="" dxfId="1">
      <formula>"In Progress"</formula>
    </cfRule>
    <cfRule type="cellIs" priority="4" operator="equal" aboveAverage="0" equalAverage="0" bottom="0" percent="0" rank="0" text="" dxfId="2">
      <formula>"Blocked"</formula>
    </cfRule>
    <cfRule type="cellIs" priority="5" operator="equal" aboveAverage="0" equalAverage="0" bottom="0" percent="0" rank="0" text="" dxfId="3">
      <formula>"Not Required"</formula>
    </cfRule>
  </conditionalFormatting>
  <conditionalFormatting sqref="G6:G45">
    <cfRule type="cellIs" priority="6" operator="equal" aboveAverage="0" equalAverage="0" bottom="0" percent="0" rank="0" text="" dxfId="2">
      <formula>"Overdue"</formula>
    </cfRule>
    <cfRule type="cellIs" priority="7" operator="equal" aboveAverage="0" equalAverage="0" bottom="0" percent="0" rank="0" text="" dxfId="1">
      <formula>"Due now"</formula>
    </cfRule>
    <cfRule type="cellIs" priority="8" operator="equal" aboveAverage="0" equalAverage="0" bottom="0" percent="0" rank="0" text="" dxfId="2">
      <formula>"Blocked"</formula>
    </cfRule>
    <cfRule type="cellIs" priority="9" operator="equal" aboveAverage="0" equalAverage="0" bottom="0" percent="0" rank="0" text="" dxfId="0">
      <formula>"Done"</formula>
    </cfRule>
  </conditionalFormatting>
  <dataValidations count="1">
    <dataValidation allowBlank="true" errorStyle="stop" operator="between" showDropDown="false" showErrorMessage="false" showInputMessage="false" sqref="E6:E45" type="list">
      <formula1>"Pending,In Progress,Completed,Blocked,Not Required"</formula1>
      <formula2>0</formula2>
    </dataValidation>
  </dataValidations>
  <printOptions headings="false" gridLines="false" gridLinesSet="true" horizontalCentered="tru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2026-07-27T07:10:35Z</dcterms:created>
  <dc:creator>Leelu AI</dc:creator>
  <dc:description>Free recruitment workflow template. Sample data is illustrative only.</dc:description>
  <dc:language>en-US</dc:language>
  <cp:lastModifiedBy/>
  <dcterms:modified xsi:type="dcterms:W3CDTF">2026-07-27T07:10:35Z</dcterms:modified>
  <cp:revision>0</cp:revision>
  <dc:subject/>
  <dc:title>Recruitment Workflow Tracker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