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ndidate Pipelin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<sst xmlns="http://schemas.openxmlformats.org/spreadsheetml/2006/main" count="61" uniqueCount="45">
  <si>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 xml:space="preserve">Candidate Pipeline Tracker</t>
  </si>
  <si>
    <t xml:space="preserve">One row per candidate. Update each stage as they progress — Current Stage and Days in Process are calculated automatically.</t>
  </si>
  <si>
    <t xml:space="preserve">Candidate Name</t>
  </si>
  <si>
    <t xml:space="preserve">Role Applied For</t>
  </si>
  <si>
    <t xml:space="preserve">Source</t>
  </si>
  <si>
    <t xml:space="preserve">Date Applied</t>
  </si>
  <si>
    <t xml:space="preserve">HR Screen</t>
  </si>
  <si>
    <t xml:space="preserve">Technical Interview</t>
  </si>
  <si>
    <t xml:space="preserve">Final Interview</t>
  </si>
  <si>
    <t xml:space="preserve">Offer</t>
  </si>
  <si>
    <t xml:space="preserve">Joining Status</t>
  </si>
  <si>
    <t xml:space="preserve">Next Interview Date</t>
  </si>
  <si>
    <t xml:space="preserve">Current Stage</t>
  </si>
  <si>
    <t xml:space="preserve">Days in Process</t>
  </si>
  <si>
    <t xml:space="preserve">Owner</t>
  </si>
  <si>
    <t xml:space="preserve">Notes</t>
  </si>
  <si>
    <t xml:space="preserve">Sarah Johnson</t>
  </si>
  <si>
    <t xml:space="preserve">Senior Frontend Developer</t>
  </si>
  <si>
    <t xml:space="preserve">LinkedIn</t>
  </si>
  <si>
    <t xml:space="preserve">Cleared</t>
  </si>
  <si>
    <t xml:space="preserve">Scheduled</t>
  </si>
  <si>
    <t xml:space="preserve">Priya Nair</t>
  </si>
  <si>
    <t xml:space="preserve">Strong React portfolio</t>
  </si>
  <si>
    <t xml:space="preserve">David Miller</t>
  </si>
  <si>
    <t xml:space="preserve">Referral</t>
  </si>
  <si>
    <t xml:space="preserve">Referred by A. Kapoor</t>
  </si>
  <si>
    <t xml:space="preserve">Emily Wilson</t>
  </si>
  <si>
    <t xml:space="preserve">Job Board</t>
  </si>
  <si>
    <t xml:space="preserve">Rejected</t>
  </si>
  <si>
    <t xml:space="preserve">Below experience bar</t>
  </si>
  <si>
    <t xml:space="preserve">Michael Brown</t>
  </si>
  <si>
    <t xml:space="preserve">Accepted</t>
  </si>
  <si>
    <t xml:space="preserve">Joined</t>
  </si>
  <si>
    <t xml:space="preserve">Joined on time</t>
  </si>
  <si>
    <t xml:space="preserve">Anita Desai</t>
  </si>
  <si>
    <t xml:space="preserve">Careers Page</t>
  </si>
  <si>
    <t xml:space="preserve">Screen booked</t>
  </si>
  <si>
    <t xml:space="preserve">HOW TO USE THIS SHEET</t>
  </si>
  <si>
    <t xml:space="preserve">•  Yellow cells with blue text are the ones you fill in. Everything else is calculated for you — do not overwrite it.</t>
  </si>
  <si>
    <t xml:space="preserve">•  Row(s) marked EXAMPLE show the expected format. Delete them once you have entered your own data.</t>
  </si>
  <si>
    <t xml:space="preserve">•  Cells with a dropdown arrow accept only the listed values; the calculations depend on those exact words.</t>
  </si>
  <si>
    <t xml:space="preserve">•  Stage columns accept: Scheduled, Cleared, Rejected, Pending, No Show. Leave blank if the candidate has not reached that stage.</t>
  </si>
  <si>
    <t xml:space="preserve">•  Days in Process turns red past 21 days — that is your cue to follow up before the candidate goes cold.</t>
  </si>
  <si>
    <t xml:space="preserve">•  The five candidates listed are EXAMPLE rows. Delete them before you start tracking your own applicants.</t>
  </si>
  <si>
    <t xml:space="preserve">Free recruitment workflow template  ·  Leelu AI  ·  Sample data shown is illustrative only and is not drawn from any real hiring campaign.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</si>
</sst>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-mmm\-yyyy"/>
    <numFmt numFmtId="166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4A556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4A5568"/>
      <name val="Arial"/>
      <family val="0"/>
      <charset val="1"/>
    </font>
    <font>
      <i val="true"/>
      <sz val="8"/>
      <color rgb="FF8896A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A5F"/>
        <bgColor rgb="FF2F4858"/>
      </patternFill>
    </fill>
    <fill>
      <patternFill patternType="solid">
        <fgColor rgb="FFFFF9DB"/>
        <bgColor rgb="FFFFF3CD"/>
      </patternFill>
    </fill>
    <fill>
      <patternFill patternType="solid">
        <fgColor rgb="FF2F4858"/>
        <bgColor rgb="FF1F3A5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7CFD8"/>
      </left>
      <right style="thin">
        <color rgb="FFC7CFD8"/>
      </right>
      <top style="thin">
        <color rgb="FFC7CFD8"/>
      </top>
      <bottom style="thin">
        <color rgb="FFC7CF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color rgb="FF155724"/>
        <sz val="10"/>
      </font>
      <fill>
        <patternFill>
          <bgColor rgb="FFD4EDDA"/>
        </patternFill>
      </fill>
    </dxf>
    <dxf>
      <font>
        <name val="Arial"/>
        <charset val="1"/>
        <family val="0"/>
        <color rgb="FF856404"/>
        <sz val="10"/>
      </font>
      <fill>
        <patternFill>
          <bgColor rgb="FFFFF3CD"/>
        </patternFill>
      </fill>
    </dxf>
    <dxf>
      <font>
        <name val="Arial"/>
        <charset val="1"/>
        <family val="0"/>
        <color rgb="FF721C24"/>
        <sz val="10"/>
      </font>
      <fill>
        <patternFill>
          <bgColor rgb="FFF8D7DA"/>
        </patternFill>
      </fill>
    </dxf>
    <dxf>
      <font>
        <name val="Arial"/>
        <charset val="1"/>
        <family val="0"/>
        <color rgb="FF004085"/>
        <sz val="10"/>
      </font>
      <fill>
        <patternFill>
          <bgColor rgb="FFCCE5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21C24"/>
      <rgbColor rgb="FF008000"/>
      <rgbColor rgb="FF000080"/>
      <rgbColor rgb="FF856404"/>
      <rgbColor rgb="FF800080"/>
      <rgbColor rgb="FF008080"/>
      <rgbColor rgb="FFC0C0C0"/>
      <rgbColor rgb="FF808080"/>
      <rgbColor rgb="FF9999FF"/>
      <rgbColor rgb="FF993366"/>
      <rgbColor rgb="FFFFF9DB"/>
      <rgbColor rgb="FFCCE5FF"/>
      <rgbColor rgb="FF660066"/>
      <rgbColor rgb="FFFF8080"/>
      <rgbColor rgb="FF0066CC"/>
      <rgbColor rgb="FFC7CF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DDA"/>
      <rgbColor rgb="FFFFF3CD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4A5568"/>
      <rgbColor rgb="FF8896A6"/>
      <rgbColor rgb="FF004085"/>
      <rgbColor rgb="FF339966"/>
      <rgbColor rgb="FF155724"/>
      <rgbColor rgb="FF333300"/>
      <rgbColor rgb="FF993300"/>
      <rgbColor rgb="FF993366"/>
      <rgbColor rgb="FF2F4858"/>
      <rgbColor rgb="FF1F3A5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A5F"/>
    <pageSetUpPr fitToPage="true"/>
  </sheetPr>
  <dimension ref="B2:O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26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9" min="6" style="0" width="13"/>
    <col collapsed="false" customWidth="true" hidden="false" outlineLevel="0" max="10" min="10" style="0" width="14"/>
    <col collapsed="false" customWidth="true" hidden="false" outlineLevel="0" max="11" min="11" style="0" width="16"/>
    <col collapsed="false" customWidth="true" hidden="false" outlineLevel="0" max="12" min="12" style="0" width="26"/>
    <col collapsed="false" customWidth="true" hidden="false" outlineLevel="0" max="13" min="13" style="0" width="11"/>
    <col collapsed="false" customWidth="true" hidden="false" outlineLevel="0" max="14" min="14" style="0" width="18"/>
    <col collapsed="false" customWidth="true" hidden="false" outlineLevel="0" max="15" min="15" style="0" width="34"/>
    <col collapsed="false" customWidth="true" hidden="false" outlineLevel="0" max="16" min="16" style="0" width="3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customFormat="false" ht="30" hidden="false" customHeight="true" outlineLevel="0" collapsed="false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customFormat="false" ht="18.75" hidden="false" customHeight="true" outlineLevel="0" collapsed="false">
      <c r="B6" s="4" t="s">
        <v>16</v>
      </c>
      <c r="C6" s="4" t="s">
        <v>17</v>
      </c>
      <c r="D6" s="4" t="s">
        <v>18</v>
      </c>
      <c r="E6" s="5" t="n">
        <f aca="true">TODAY()+-18</f>
        <v>46212</v>
      </c>
      <c r="F6" s="6" t="s">
        <v>19</v>
      </c>
      <c r="G6" s="6" t="s">
        <v>20</v>
      </c>
      <c r="H6" s="6"/>
      <c r="I6" s="6"/>
      <c r="J6" s="6"/>
      <c r="K6" s="5" t="n">
        <f aca="true">TODAY()+3</f>
        <v>46233</v>
      </c>
      <c r="L6" s="7" t="str">
        <f aca="false">IF($B6="","",IF($J6="Joined","Hired",IF(OR($J6="Offer Declined",$I6="Declined"),"Offer Declined",IF($J6="Withdrawn","Withdrawn",IF(COUNTIF($F6:$H6,"Rejected")&gt;0,"Rejected",IF($I6="Accepted","Offer Accepted",IF($I6="Sent","Offer Sent",IF($H6="Cleared","Awaiting Offer",IF($H6="Scheduled","Final Interview",IF($G6="Cleared","Awaiting Final Interview",IF($G6="Scheduled","Technical Interview",IF($F6="Cleared","Awaiting Technical Interview",IF($F6="Scheduled","HR Screen",IF($E6&lt;&gt;"","Applied - To Screen","Not Started"))))))))))))))</f>
        <v>Technical Interview</v>
      </c>
      <c r="M6" s="8" t="n">
        <f aca="true">IF(OR($B6="",$E6=""),"",IF(OR($J6="Joined",$J6="Withdrawn",$J6="Offer Declined",COUNTIF($F6:$H6,"Rejected")&gt;0),"Closed",TODAY()-$E6))</f>
        <v>18</v>
      </c>
      <c r="N6" s="4" t="s">
        <v>21</v>
      </c>
      <c r="O6" s="4" t="s">
        <v>22</v>
      </c>
    </row>
    <row r="7" customFormat="false" ht="18.75" hidden="false" customHeight="true" outlineLevel="0" collapsed="false">
      <c r="B7" s="4" t="s">
        <v>23</v>
      </c>
      <c r="C7" s="4" t="s">
        <v>17</v>
      </c>
      <c r="D7" s="4" t="s">
        <v>24</v>
      </c>
      <c r="E7" s="5" t="n">
        <f aca="true">TODAY()+-21</f>
        <v>46209</v>
      </c>
      <c r="F7" s="6" t="s">
        <v>19</v>
      </c>
      <c r="G7" s="6" t="s">
        <v>19</v>
      </c>
      <c r="H7" s="6" t="s">
        <v>20</v>
      </c>
      <c r="I7" s="6"/>
      <c r="J7" s="6"/>
      <c r="K7" s="5" t="n">
        <f aca="true">TODAY()+2</f>
        <v>46232</v>
      </c>
      <c r="L7" s="7" t="str">
        <f aca="false">IF($B7="","",IF($J7="Joined","Hired",IF(OR($J7="Offer Declined",$I7="Declined"),"Offer Declined",IF($J7="Withdrawn","Withdrawn",IF(COUNTIF($F7:$H7,"Rejected")&gt;0,"Rejected",IF($I7="Accepted","Offer Accepted",IF($I7="Sent","Offer Sent",IF($H7="Cleared","Awaiting Offer",IF($H7="Scheduled","Final Interview",IF($G7="Cleared","Awaiting Final Interview",IF($G7="Scheduled","Technical Interview",IF($F7="Cleared","Awaiting Technical Interview",IF($F7="Scheduled","HR Screen",IF($E7&lt;&gt;"","Applied - To Screen","Not Started"))))))))))))))</f>
        <v>Final Interview</v>
      </c>
      <c r="M7" s="8" t="n">
        <f aca="true">IF(OR($B7="",$E7=""),"",IF(OR($J7="Joined",$J7="Withdrawn",$J7="Offer Declined",COUNTIF($F7:$H7,"Rejected")&gt;0),"Closed",TODAY()-$E7))</f>
        <v>21</v>
      </c>
      <c r="N7" s="4" t="s">
        <v>21</v>
      </c>
      <c r="O7" s="4" t="s">
        <v>25</v>
      </c>
    </row>
    <row r="8" customFormat="false" ht="18.75" hidden="false" customHeight="true" outlineLevel="0" collapsed="false">
      <c r="B8" s="4" t="s">
        <v>26</v>
      </c>
      <c r="C8" s="4" t="s">
        <v>17</v>
      </c>
      <c r="D8" s="4" t="s">
        <v>27</v>
      </c>
      <c r="E8" s="5" t="n">
        <f aca="true">TODAY()+-20</f>
        <v>46210</v>
      </c>
      <c r="F8" s="6" t="s">
        <v>28</v>
      </c>
      <c r="G8" s="6"/>
      <c r="H8" s="6"/>
      <c r="I8" s="6"/>
      <c r="J8" s="6"/>
      <c r="K8" s="5"/>
      <c r="L8" s="7" t="str">
        <f aca="false">IF($B8="","",IF($J8="Joined","Hired",IF(OR($J8="Offer Declined",$I8="Declined"),"Offer Declined",IF($J8="Withdrawn","Withdrawn",IF(COUNTIF($F8:$H8,"Rejected")&gt;0,"Rejected",IF($I8="Accepted","Offer Accepted",IF($I8="Sent","Offer Sent",IF($H8="Cleared","Awaiting Offer",IF($H8="Scheduled","Final Interview",IF($G8="Cleared","Awaiting Final Interview",IF($G8="Scheduled","Technical Interview",IF($F8="Cleared","Awaiting Technical Interview",IF($F8="Scheduled","HR Screen",IF($E8&lt;&gt;"","Applied - To Screen","Not Started"))))))))))))))</f>
        <v>Rejected</v>
      </c>
      <c r="M8" s="8" t="str">
        <f aca="true">IF(OR($B8="",$E8=""),"",IF(OR($J8="Joined",$J8="Withdrawn",$J8="Offer Declined",COUNTIF($F8:$H8,"Rejected")&gt;0),"Closed",TODAY()-$E8))</f>
        <v>Closed</v>
      </c>
      <c r="N8" s="4" t="s">
        <v>21</v>
      </c>
      <c r="O8" s="4" t="s">
        <v>29</v>
      </c>
    </row>
    <row r="9" customFormat="false" ht="18.75" hidden="false" customHeight="true" outlineLevel="0" collapsed="false">
      <c r="B9" s="4" t="s">
        <v>30</v>
      </c>
      <c r="C9" s="4" t="s">
        <v>17</v>
      </c>
      <c r="D9" s="4" t="s">
        <v>18</v>
      </c>
      <c r="E9" s="5" t="n">
        <f aca="true">TODAY()+-30</f>
        <v>46200</v>
      </c>
      <c r="F9" s="6" t="s">
        <v>19</v>
      </c>
      <c r="G9" s="6" t="s">
        <v>19</v>
      </c>
      <c r="H9" s="6" t="s">
        <v>19</v>
      </c>
      <c r="I9" s="6" t="s">
        <v>31</v>
      </c>
      <c r="J9" s="6" t="s">
        <v>32</v>
      </c>
      <c r="K9" s="5"/>
      <c r="L9" s="7" t="str">
        <f aca="false">IF($B9="","",IF($J9="Joined","Hired",IF(OR($J9="Offer Declined",$I9="Declined"),"Offer Declined",IF($J9="Withdrawn","Withdrawn",IF(COUNTIF($F9:$H9,"Rejected")&gt;0,"Rejected",IF($I9="Accepted","Offer Accepted",IF($I9="Sent","Offer Sent",IF($H9="Cleared","Awaiting Offer",IF($H9="Scheduled","Final Interview",IF($G9="Cleared","Awaiting Final Interview",IF($G9="Scheduled","Technical Interview",IF($F9="Cleared","Awaiting Technical Interview",IF($F9="Scheduled","HR Screen",IF($E9&lt;&gt;"","Applied - To Screen","Not Started"))))))))))))))</f>
        <v>Hired</v>
      </c>
      <c r="M9" s="8" t="str">
        <f aca="true">IF(OR($B9="",$E9=""),"",IF(OR($J9="Joined",$J9="Withdrawn",$J9="Offer Declined",COUNTIF($F9:$H9,"Rejected")&gt;0),"Closed",TODAY()-$E9))</f>
        <v>Closed</v>
      </c>
      <c r="N9" s="4" t="s">
        <v>21</v>
      </c>
      <c r="O9" s="4" t="s">
        <v>33</v>
      </c>
    </row>
    <row r="10" customFormat="false" ht="18.75" hidden="false" customHeight="true" outlineLevel="0" collapsed="false">
      <c r="B10" s="4" t="s">
        <v>34</v>
      </c>
      <c r="C10" s="4" t="s">
        <v>17</v>
      </c>
      <c r="D10" s="4" t="s">
        <v>35</v>
      </c>
      <c r="E10" s="5" t="n">
        <f aca="true">TODAY()+-12</f>
        <v>46218</v>
      </c>
      <c r="F10" s="6" t="s">
        <v>20</v>
      </c>
      <c r="G10" s="6"/>
      <c r="H10" s="6"/>
      <c r="I10" s="6"/>
      <c r="J10" s="6"/>
      <c r="K10" s="5" t="n">
        <f aca="true">TODAY()+1</f>
        <v>46231</v>
      </c>
      <c r="L10" s="7" t="str">
        <f aca="false">IF($B10="","",IF($J10="Joined","Hired",IF(OR($J10="Offer Declined",$I10="Declined"),"Offer Declined",IF($J10="Withdrawn","Withdrawn",IF(COUNTIF($F10:$H10,"Rejected")&gt;0,"Rejected",IF($I10="Accepted","Offer Accepted",IF($I10="Sent","Offer Sent",IF($H10="Cleared","Awaiting Offer",IF($H10="Scheduled","Final Interview",IF($G10="Cleared","Awaiting Final Interview",IF($G10="Scheduled","Technical Interview",IF($F10="Cleared","Awaiting Technical Interview",IF($F10="Scheduled","HR Screen",IF($E10&lt;&gt;"","Applied - To Screen","Not Started"))))))))))))))</f>
        <v>HR Screen</v>
      </c>
      <c r="M10" s="8" t="n">
        <f aca="true">IF(OR($B10="",$E10=""),"",IF(OR($J10="Joined",$J10="Withdrawn",$J10="Offer Declined",COUNTIF($F10:$H10,"Rejected")&gt;0),"Closed",TODAY()-$E10))</f>
        <v>12</v>
      </c>
      <c r="N10" s="4" t="s">
        <v>21</v>
      </c>
      <c r="O10" s="4" t="s">
        <v>36</v>
      </c>
    </row>
    <row r="11" customFormat="false" ht="18.75" hidden="false" customHeight="true" outlineLevel="0" collapsed="false">
      <c r="B11" s="4"/>
      <c r="C11" s="4"/>
      <c r="D11" s="4"/>
      <c r="E11" s="5"/>
      <c r="F11" s="6"/>
      <c r="G11" s="6"/>
      <c r="H11" s="6"/>
      <c r="I11" s="6"/>
      <c r="J11" s="6"/>
      <c r="K11" s="5"/>
      <c r="L11" s="7" t="str">
        <f aca="false">IF($B11="","",IF($J11="Joined","Hired",IF(OR($J11="Offer Declined",$I11="Declined"),"Offer Declined",IF($J11="Withdrawn","Withdrawn",IF(COUNTIF($F11:$H11,"Rejected")&gt;0,"Rejected",IF($I11="Accepted","Offer Accepted",IF($I11="Sent","Offer Sent",IF($H11="Cleared","Awaiting Offer",IF($H11="Scheduled","Final Interview",IF($G11="Cleared","Awaiting Final Interview",IF($G11="Scheduled","Technical Interview",IF($F11="Cleared","Awaiting Technical Interview",IF($F11="Scheduled","HR Screen",IF($E11&lt;&gt;"","Applied - To Screen","Not Started"))))))))))))))</f>
        <v/>
      </c>
      <c r="M11" s="8" t="str">
        <f aca="true">IF(OR($B11="",$E11=""),"",IF(OR($J11="Joined",$J11="Withdrawn",$J11="Offer Declined",COUNTIF($F11:$H11,"Rejected")&gt;0),"Closed",TODAY()-$E11))</f>
        <v/>
      </c>
      <c r="N11" s="4"/>
      <c r="O11" s="4"/>
    </row>
    <row r="12" customFormat="false" ht="18.75" hidden="false" customHeight="true" outlineLevel="0" collapsed="false">
      <c r="B12" s="4"/>
      <c r="C12" s="4"/>
      <c r="D12" s="4"/>
      <c r="E12" s="5"/>
      <c r="F12" s="6"/>
      <c r="G12" s="6"/>
      <c r="H12" s="6"/>
      <c r="I12" s="6"/>
      <c r="J12" s="6"/>
      <c r="K12" s="5"/>
      <c r="L12" s="7" t="str">
        <f aca="false">IF($B12="","",IF($J12="Joined","Hired",IF(OR($J12="Offer Declined",$I12="Declined"),"Offer Declined",IF($J12="Withdrawn","Withdrawn",IF(COUNTIF($F12:$H12,"Rejected")&gt;0,"Rejected",IF($I12="Accepted","Offer Accepted",IF($I12="Sent","Offer Sent",IF($H12="Cleared","Awaiting Offer",IF($H12="Scheduled","Final Interview",IF($G12="Cleared","Awaiting Final Interview",IF($G12="Scheduled","Technical Interview",IF($F12="Cleared","Awaiting Technical Interview",IF($F12="Scheduled","HR Screen",IF($E12&lt;&gt;"","Applied - To Screen","Not Started"))))))))))))))</f>
        <v/>
      </c>
      <c r="M12" s="8" t="str">
        <f aca="true">IF(OR($B12="",$E12=""),"",IF(OR($J12="Joined",$J12="Withdrawn",$J12="Offer Declined",COUNTIF($F12:$H12,"Rejected")&gt;0),"Closed",TODAY()-$E12))</f>
        <v/>
      </c>
      <c r="N12" s="4"/>
      <c r="O12" s="4"/>
    </row>
    <row r="13" customFormat="false" ht="18.75" hidden="false" customHeight="true" outlineLevel="0" collapsed="false">
      <c r="B13" s="4"/>
      <c r="C13" s="4"/>
      <c r="D13" s="4"/>
      <c r="E13" s="5"/>
      <c r="F13" s="6"/>
      <c r="G13" s="6"/>
      <c r="H13" s="6"/>
      <c r="I13" s="6"/>
      <c r="J13" s="6"/>
      <c r="K13" s="5"/>
      <c r="L13" s="7" t="str">
        <f aca="false">IF($B13="","",IF($J13="Joined","Hired",IF(OR($J13="Offer Declined",$I13="Declined"),"Offer Declined",IF($J13="Withdrawn","Withdrawn",IF(COUNTIF($F13:$H13,"Rejected")&gt;0,"Rejected",IF($I13="Accepted","Offer Accepted",IF($I13="Sent","Offer Sent",IF($H13="Cleared","Awaiting Offer",IF($H13="Scheduled","Final Interview",IF($G13="Cleared","Awaiting Final Interview",IF($G13="Scheduled","Technical Interview",IF($F13="Cleared","Awaiting Technical Interview",IF($F13="Scheduled","HR Screen",IF($E13&lt;&gt;"","Applied - To Screen","Not Started"))))))))))))))</f>
        <v/>
      </c>
      <c r="M13" s="8" t="str">
        <f aca="true">IF(OR($B13="",$E13=""),"",IF(OR($J13="Joined",$J13="Withdrawn",$J13="Offer Declined",COUNTIF($F13:$H13,"Rejected")&gt;0),"Closed",TODAY()-$E13))</f>
        <v/>
      </c>
      <c r="N13" s="4"/>
      <c r="O13" s="4"/>
    </row>
    <row r="14" customFormat="false" ht="18.75" hidden="false" customHeight="true" outlineLevel="0" collapsed="false">
      <c r="B14" s="4"/>
      <c r="C14" s="4"/>
      <c r="D14" s="4"/>
      <c r="E14" s="5"/>
      <c r="F14" s="6"/>
      <c r="G14" s="6"/>
      <c r="H14" s="6"/>
      <c r="I14" s="6"/>
      <c r="J14" s="6"/>
      <c r="K14" s="5"/>
      <c r="L14" s="7" t="str">
        <f aca="false">IF($B14="","",IF($J14="Joined","Hired",IF(OR($J14="Offer Declined",$I14="Declined"),"Offer Declined",IF($J14="Withdrawn","Withdrawn",IF(COUNTIF($F14:$H14,"Rejected")&gt;0,"Rejected",IF($I14="Accepted","Offer Accepted",IF($I14="Sent","Offer Sent",IF($H14="Cleared","Awaiting Offer",IF($H14="Scheduled","Final Interview",IF($G14="Cleared","Awaiting Final Interview",IF($G14="Scheduled","Technical Interview",IF($F14="Cleared","Awaiting Technical Interview",IF($F14="Scheduled","HR Screen",IF($E14&lt;&gt;"","Applied - To Screen","Not Started"))))))))))))))</f>
        <v/>
      </c>
      <c r="M14" s="8" t="str">
        <f aca="true">IF(OR($B14="",$E14=""),"",IF(OR($J14="Joined",$J14="Withdrawn",$J14="Offer Declined",COUNTIF($F14:$H14,"Rejected")&gt;0),"Closed",TODAY()-$E14))</f>
        <v/>
      </c>
      <c r="N14" s="4"/>
      <c r="O14" s="4"/>
    </row>
    <row r="15" customFormat="false" ht="18.75" hidden="false" customHeight="true" outlineLevel="0" collapsed="false">
      <c r="B15" s="4"/>
      <c r="C15" s="4"/>
      <c r="D15" s="4"/>
      <c r="E15" s="5"/>
      <c r="F15" s="6"/>
      <c r="G15" s="6"/>
      <c r="H15" s="6"/>
      <c r="I15" s="6"/>
      <c r="J15" s="6"/>
      <c r="K15" s="5"/>
      <c r="L15" s="7" t="str">
        <f aca="false">IF($B15="","",IF($J15="Joined","Hired",IF(OR($J15="Offer Declined",$I15="Declined"),"Offer Declined",IF($J15="Withdrawn","Withdrawn",IF(COUNTIF($F15:$H15,"Rejected")&gt;0,"Rejected",IF($I15="Accepted","Offer Accepted",IF($I15="Sent","Offer Sent",IF($H15="Cleared","Awaiting Offer",IF($H15="Scheduled","Final Interview",IF($G15="Cleared","Awaiting Final Interview",IF($G15="Scheduled","Technical Interview",IF($F15="Cleared","Awaiting Technical Interview",IF($F15="Scheduled","HR Screen",IF($E15&lt;&gt;"","Applied - To Screen","Not Started"))))))))))))))</f>
        <v/>
      </c>
      <c r="M15" s="8" t="str">
        <f aca="true">IF(OR($B15="",$E15=""),"",IF(OR($J15="Joined",$J15="Withdrawn",$J15="Offer Declined",COUNTIF($F15:$H15,"Rejected")&gt;0),"Closed",TODAY()-$E15))</f>
        <v/>
      </c>
      <c r="N15" s="4"/>
      <c r="O15" s="4"/>
    </row>
    <row r="16" customFormat="false" ht="18.75" hidden="false" customHeight="true" outlineLevel="0" collapsed="false">
      <c r="B16" s="4"/>
      <c r="C16" s="4"/>
      <c r="D16" s="4"/>
      <c r="E16" s="5"/>
      <c r="F16" s="6"/>
      <c r="G16" s="6"/>
      <c r="H16" s="6"/>
      <c r="I16" s="6"/>
      <c r="J16" s="6"/>
      <c r="K16" s="5"/>
      <c r="L16" s="7" t="str">
        <f aca="false">IF($B16="","",IF($J16="Joined","Hired",IF(OR($J16="Offer Declined",$I16="Declined"),"Offer Declined",IF($J16="Withdrawn","Withdrawn",IF(COUNTIF($F16:$H16,"Rejected")&gt;0,"Rejected",IF($I16="Accepted","Offer Accepted",IF($I16="Sent","Offer Sent",IF($H16="Cleared","Awaiting Offer",IF($H16="Scheduled","Final Interview",IF($G16="Cleared","Awaiting Final Interview",IF($G16="Scheduled","Technical Interview",IF($F16="Cleared","Awaiting Technical Interview",IF($F16="Scheduled","HR Screen",IF($E16&lt;&gt;"","Applied - To Screen","Not Started"))))))))))))))</f>
        <v/>
      </c>
      <c r="M16" s="8" t="str">
        <f aca="true">IF(OR($B16="",$E16=""),"",IF(OR($J16="Joined",$J16="Withdrawn",$J16="Offer Declined",COUNTIF($F16:$H16,"Rejected")&gt;0),"Closed",TODAY()-$E16))</f>
        <v/>
      </c>
      <c r="N16" s="4"/>
      <c r="O16" s="4"/>
    </row>
    <row r="17" customFormat="false" ht="18.75" hidden="false" customHeight="true" outlineLevel="0" collapsed="false">
      <c r="B17" s="4"/>
      <c r="C17" s="4"/>
      <c r="D17" s="4"/>
      <c r="E17" s="5"/>
      <c r="F17" s="6"/>
      <c r="G17" s="6"/>
      <c r="H17" s="6"/>
      <c r="I17" s="6"/>
      <c r="J17" s="6"/>
      <c r="K17" s="5"/>
      <c r="L17" s="7" t="str">
        <f aca="false">IF($B17="","",IF($J17="Joined","Hired",IF(OR($J17="Offer Declined",$I17="Declined"),"Offer Declined",IF($J17="Withdrawn","Withdrawn",IF(COUNTIF($F17:$H17,"Rejected")&gt;0,"Rejected",IF($I17="Accepted","Offer Accepted",IF($I17="Sent","Offer Sent",IF($H17="Cleared","Awaiting Offer",IF($H17="Scheduled","Final Interview",IF($G17="Cleared","Awaiting Final Interview",IF($G17="Scheduled","Technical Interview",IF($F17="Cleared","Awaiting Technical Interview",IF($F17="Scheduled","HR Screen",IF($E17&lt;&gt;"","Applied - To Screen","Not Started"))))))))))))))</f>
        <v/>
      </c>
      <c r="M17" s="8" t="str">
        <f aca="true">IF(OR($B17="",$E17=""),"",IF(OR($J17="Joined",$J17="Withdrawn",$J17="Offer Declined",COUNTIF($F17:$H17,"Rejected")&gt;0),"Closed",TODAY()-$E17))</f>
        <v/>
      </c>
      <c r="N17" s="4"/>
      <c r="O17" s="4"/>
    </row>
    <row r="18" customFormat="false" ht="18.75" hidden="false" customHeight="true" outlineLevel="0" collapsed="false">
      <c r="B18" s="4"/>
      <c r="C18" s="4"/>
      <c r="D18" s="4"/>
      <c r="E18" s="5"/>
      <c r="F18" s="6"/>
      <c r="G18" s="6"/>
      <c r="H18" s="6"/>
      <c r="I18" s="6"/>
      <c r="J18" s="6"/>
      <c r="K18" s="5"/>
      <c r="L18" s="7" t="str">
        <f aca="false">IF($B18="","",IF($J18="Joined","Hired",IF(OR($J18="Offer Declined",$I18="Declined"),"Offer Declined",IF($J18="Withdrawn","Withdrawn",IF(COUNTIF($F18:$H18,"Rejected")&gt;0,"Rejected",IF($I18="Accepted","Offer Accepted",IF($I18="Sent","Offer Sent",IF($H18="Cleared","Awaiting Offer",IF($H18="Scheduled","Final Interview",IF($G18="Cleared","Awaiting Final Interview",IF($G18="Scheduled","Technical Interview",IF($F18="Cleared","Awaiting Technical Interview",IF($F18="Scheduled","HR Screen",IF($E18&lt;&gt;"","Applied - To Screen","Not Started"))))))))))))))</f>
        <v/>
      </c>
      <c r="M18" s="8" t="str">
        <f aca="true">IF(OR($B18="",$E18=""),"",IF(OR($J18="Joined",$J18="Withdrawn",$J18="Offer Declined",COUNTIF($F18:$H18,"Rejected")&gt;0),"Closed",TODAY()-$E18))</f>
        <v/>
      </c>
      <c r="N18" s="4"/>
      <c r="O18" s="4"/>
    </row>
    <row r="19" customFormat="false" ht="18.75" hidden="false" customHeight="true" outlineLevel="0" collapsed="false">
      <c r="B19" s="4"/>
      <c r="C19" s="4"/>
      <c r="D19" s="4"/>
      <c r="E19" s="5"/>
      <c r="F19" s="6"/>
      <c r="G19" s="6"/>
      <c r="H19" s="6"/>
      <c r="I19" s="6"/>
      <c r="J19" s="6"/>
      <c r="K19" s="5"/>
      <c r="L19" s="7" t="str">
        <f aca="false">IF($B19="","",IF($J19="Joined","Hired",IF(OR($J19="Offer Declined",$I19="Declined"),"Offer Declined",IF($J19="Withdrawn","Withdrawn",IF(COUNTIF($F19:$H19,"Rejected")&gt;0,"Rejected",IF($I19="Accepted","Offer Accepted",IF($I19="Sent","Offer Sent",IF($H19="Cleared","Awaiting Offer",IF($H19="Scheduled","Final Interview",IF($G19="Cleared","Awaiting Final Interview",IF($G19="Scheduled","Technical Interview",IF($F19="Cleared","Awaiting Technical Interview",IF($F19="Scheduled","HR Screen",IF($E19&lt;&gt;"","Applied - To Screen","Not Started"))))))))))))))</f>
        <v/>
      </c>
      <c r="M19" s="8" t="str">
        <f aca="true">IF(OR($B19="",$E19=""),"",IF(OR($J19="Joined",$J19="Withdrawn",$J19="Offer Declined",COUNTIF($F19:$H19,"Rejected")&gt;0),"Closed",TODAY()-$E19))</f>
        <v/>
      </c>
      <c r="N19" s="4"/>
      <c r="O19" s="4"/>
    </row>
    <row r="20" customFormat="false" ht="18.75" hidden="false" customHeight="true" outlineLevel="0" collapsed="false">
      <c r="B20" s="4"/>
      <c r="C20" s="4"/>
      <c r="D20" s="4"/>
      <c r="E20" s="5"/>
      <c r="F20" s="6"/>
      <c r="G20" s="6"/>
      <c r="H20" s="6"/>
      <c r="I20" s="6"/>
      <c r="J20" s="6"/>
      <c r="K20" s="5"/>
      <c r="L20" s="7" t="str">
        <f aca="false">IF($B20="","",IF($J20="Joined","Hired",IF(OR($J20="Offer Declined",$I20="Declined"),"Offer Declined",IF($J20="Withdrawn","Withdrawn",IF(COUNTIF($F20:$H20,"Rejected")&gt;0,"Rejected",IF($I20="Accepted","Offer Accepted",IF($I20="Sent","Offer Sent",IF($H20="Cleared","Awaiting Offer",IF($H20="Scheduled","Final Interview",IF($G20="Cleared","Awaiting Final Interview",IF($G20="Scheduled","Technical Interview",IF($F20="Cleared","Awaiting Technical Interview",IF($F20="Scheduled","HR Screen",IF($E20&lt;&gt;"","Applied - To Screen","Not Started"))))))))))))))</f>
        <v/>
      </c>
      <c r="M20" s="8" t="str">
        <f aca="true">IF(OR($B20="",$E20=""),"",IF(OR($J20="Joined",$J20="Withdrawn",$J20="Offer Declined",COUNTIF($F20:$H20,"Rejected")&gt;0),"Closed",TODAY()-$E20))</f>
        <v/>
      </c>
      <c r="N20" s="4"/>
      <c r="O20" s="4"/>
    </row>
    <row r="21" customFormat="false" ht="18.75" hidden="false" customHeight="true" outlineLevel="0" collapsed="false">
      <c r="B21" s="4"/>
      <c r="C21" s="4"/>
      <c r="D21" s="4"/>
      <c r="E21" s="5"/>
      <c r="F21" s="6"/>
      <c r="G21" s="6"/>
      <c r="H21" s="6"/>
      <c r="I21" s="6"/>
      <c r="J21" s="6"/>
      <c r="K21" s="5"/>
      <c r="L21" s="7" t="str">
        <f aca="false">IF($B21="","",IF($J21="Joined","Hired",IF(OR($J21="Offer Declined",$I21="Declined"),"Offer Declined",IF($J21="Withdrawn","Withdrawn",IF(COUNTIF($F21:$H21,"Rejected")&gt;0,"Rejected",IF($I21="Accepted","Offer Accepted",IF($I21="Sent","Offer Sent",IF($H21="Cleared","Awaiting Offer",IF($H21="Scheduled","Final Interview",IF($G21="Cleared","Awaiting Final Interview",IF($G21="Scheduled","Technical Interview",IF($F21="Cleared","Awaiting Technical Interview",IF($F21="Scheduled","HR Screen",IF($E21&lt;&gt;"","Applied - To Screen","Not Started"))))))))))))))</f>
        <v/>
      </c>
      <c r="M21" s="8" t="str">
        <f aca="true">IF(OR($B21="",$E21=""),"",IF(OR($J21="Joined",$J21="Withdrawn",$J21="Offer Declined",COUNTIF($F21:$H21,"Rejected")&gt;0),"Closed",TODAY()-$E21))</f>
        <v/>
      </c>
      <c r="N21" s="4"/>
      <c r="O21" s="4"/>
    </row>
    <row r="22" customFormat="false" ht="18.75" hidden="false" customHeight="true" outlineLevel="0" collapsed="false">
      <c r="B22" s="4"/>
      <c r="C22" s="4"/>
      <c r="D22" s="4"/>
      <c r="E22" s="5"/>
      <c r="F22" s="6"/>
      <c r="G22" s="6"/>
      <c r="H22" s="6"/>
      <c r="I22" s="6"/>
      <c r="J22" s="6"/>
      <c r="K22" s="5"/>
      <c r="L22" s="7" t="str">
        <f aca="false">IF($B22="","",IF($J22="Joined","Hired",IF(OR($J22="Offer Declined",$I22="Declined"),"Offer Declined",IF($J22="Withdrawn","Withdrawn",IF(COUNTIF($F22:$H22,"Rejected")&gt;0,"Rejected",IF($I22="Accepted","Offer Accepted",IF($I22="Sent","Offer Sent",IF($H22="Cleared","Awaiting Offer",IF($H22="Scheduled","Final Interview",IF($G22="Cleared","Awaiting Final Interview",IF($G22="Scheduled","Technical Interview",IF($F22="Cleared","Awaiting Technical Interview",IF($F22="Scheduled","HR Screen",IF($E22&lt;&gt;"","Applied - To Screen","Not Started"))))))))))))))</f>
        <v/>
      </c>
      <c r="M22" s="8" t="str">
        <f aca="true">IF(OR($B22="",$E22=""),"",IF(OR($J22="Joined",$J22="Withdrawn",$J22="Offer Declined",COUNTIF($F22:$H22,"Rejected")&gt;0),"Closed",TODAY()-$E22))</f>
        <v/>
      </c>
      <c r="N22" s="4"/>
      <c r="O22" s="4"/>
    </row>
    <row r="23" customFormat="false" ht="18.75" hidden="false" customHeight="true" outlineLevel="0" collapsed="false">
      <c r="B23" s="4"/>
      <c r="C23" s="4"/>
      <c r="D23" s="4"/>
      <c r="E23" s="5"/>
      <c r="F23" s="6"/>
      <c r="G23" s="6"/>
      <c r="H23" s="6"/>
      <c r="I23" s="6"/>
      <c r="J23" s="6"/>
      <c r="K23" s="5"/>
      <c r="L23" s="7" t="str">
        <f aca="false">IF($B23="","",IF($J23="Joined","Hired",IF(OR($J23="Offer Declined",$I23="Declined"),"Offer Declined",IF($J23="Withdrawn","Withdrawn",IF(COUNTIF($F23:$H23,"Rejected")&gt;0,"Rejected",IF($I23="Accepted","Offer Accepted",IF($I23="Sent","Offer Sent",IF($H23="Cleared","Awaiting Offer",IF($H23="Scheduled","Final Interview",IF($G23="Cleared","Awaiting Final Interview",IF($G23="Scheduled","Technical Interview",IF($F23="Cleared","Awaiting Technical Interview",IF($F23="Scheduled","HR Screen",IF($E23&lt;&gt;"","Applied - To Screen","Not Started"))))))))))))))</f>
        <v/>
      </c>
      <c r="M23" s="8" t="str">
        <f aca="true">IF(OR($B23="",$E23=""),"",IF(OR($J23="Joined",$J23="Withdrawn",$J23="Offer Declined",COUNTIF($F23:$H23,"Rejected")&gt;0),"Closed",TODAY()-$E23))</f>
        <v/>
      </c>
      <c r="N23" s="4"/>
      <c r="O23" s="4"/>
    </row>
    <row r="24" customFormat="false" ht="18.75" hidden="false" customHeight="true" outlineLevel="0" collapsed="false">
      <c r="B24" s="4"/>
      <c r="C24" s="4"/>
      <c r="D24" s="4"/>
      <c r="E24" s="5"/>
      <c r="F24" s="6"/>
      <c r="G24" s="6"/>
      <c r="H24" s="6"/>
      <c r="I24" s="6"/>
      <c r="J24" s="6"/>
      <c r="K24" s="5"/>
      <c r="L24" s="7" t="str">
        <f aca="false">IF($B24="","",IF($J24="Joined","Hired",IF(OR($J24="Offer Declined",$I24="Declined"),"Offer Declined",IF($J24="Withdrawn","Withdrawn",IF(COUNTIF($F24:$H24,"Rejected")&gt;0,"Rejected",IF($I24="Accepted","Offer Accepted",IF($I24="Sent","Offer Sent",IF($H24="Cleared","Awaiting Offer",IF($H24="Scheduled","Final Interview",IF($G24="Cleared","Awaiting Final Interview",IF($G24="Scheduled","Technical Interview",IF($F24="Cleared","Awaiting Technical Interview",IF($F24="Scheduled","HR Screen",IF($E24&lt;&gt;"","Applied - To Screen","Not Started"))))))))))))))</f>
        <v/>
      </c>
      <c r="M24" s="8" t="str">
        <f aca="true">IF(OR($B24="",$E24=""),"",IF(OR($J24="Joined",$J24="Withdrawn",$J24="Offer Declined",COUNTIF($F24:$H24,"Rejected")&gt;0),"Closed",TODAY()-$E24))</f>
        <v/>
      </c>
      <c r="N24" s="4"/>
      <c r="O24" s="4"/>
    </row>
    <row r="25" customFormat="false" ht="18.75" hidden="false" customHeight="true" outlineLevel="0" collapsed="false">
      <c r="B25" s="4"/>
      <c r="C25" s="4"/>
      <c r="D25" s="4"/>
      <c r="E25" s="5"/>
      <c r="F25" s="6"/>
      <c r="G25" s="6"/>
      <c r="H25" s="6"/>
      <c r="I25" s="6"/>
      <c r="J25" s="6"/>
      <c r="K25" s="5"/>
      <c r="L25" s="7" t="str">
        <f aca="false">IF($B25="","",IF($J25="Joined","Hired",IF(OR($J25="Offer Declined",$I25="Declined"),"Offer Declined",IF($J25="Withdrawn","Withdrawn",IF(COUNTIF($F25:$H25,"Rejected")&gt;0,"Rejected",IF($I25="Accepted","Offer Accepted",IF($I25="Sent","Offer Sent",IF($H25="Cleared","Awaiting Offer",IF($H25="Scheduled","Final Interview",IF($G25="Cleared","Awaiting Final Interview",IF($G25="Scheduled","Technical Interview",IF($F25="Cleared","Awaiting Technical Interview",IF($F25="Scheduled","HR Screen",IF($E25&lt;&gt;"","Applied - To Screen","Not Started"))))))))))))))</f>
        <v/>
      </c>
      <c r="M25" s="8" t="str">
        <f aca="true">IF(OR($B25="",$E25=""),"",IF(OR($J25="Joined",$J25="Withdrawn",$J25="Offer Declined",COUNTIF($F25:$H25,"Rejected")&gt;0),"Closed",TODAY()-$E25))</f>
        <v/>
      </c>
      <c r="N25" s="4"/>
      <c r="O25" s="4"/>
    </row>
    <row r="26" customFormat="false" ht="18.75" hidden="false" customHeight="true" outlineLevel="0" collapsed="false">
      <c r="B26" s="4"/>
      <c r="C26" s="4"/>
      <c r="D26" s="4"/>
      <c r="E26" s="5"/>
      <c r="F26" s="6"/>
      <c r="G26" s="6"/>
      <c r="H26" s="6"/>
      <c r="I26" s="6"/>
      <c r="J26" s="6"/>
      <c r="K26" s="5"/>
      <c r="L26" s="7" t="str">
        <f aca="false">IF($B26="","",IF($J26="Joined","Hired",IF(OR($J26="Offer Declined",$I26="Declined"),"Offer Declined",IF($J26="Withdrawn","Withdrawn",IF(COUNTIF($F26:$H26,"Rejected")&gt;0,"Rejected",IF($I26="Accepted","Offer Accepted",IF($I26="Sent","Offer Sent",IF($H26="Cleared","Awaiting Offer",IF($H26="Scheduled","Final Interview",IF($G26="Cleared","Awaiting Final Interview",IF($G26="Scheduled","Technical Interview",IF($F26="Cleared","Awaiting Technical Interview",IF($F26="Scheduled","HR Screen",IF($E26&lt;&gt;"","Applied - To Screen","Not Started"))))))))))))))</f>
        <v/>
      </c>
      <c r="M26" s="8" t="str">
        <f aca="true">IF(OR($B26="",$E26=""),"",IF(OR($J26="Joined",$J26="Withdrawn",$J26="Offer Declined",COUNTIF($F26:$H26,"Rejected")&gt;0),"Closed",TODAY()-$E26))</f>
        <v/>
      </c>
      <c r="N26" s="4"/>
      <c r="O26" s="4"/>
    </row>
    <row r="27" customFormat="false" ht="18.75" hidden="false" customHeight="true" outlineLevel="0" collapsed="false">
      <c r="B27" s="4"/>
      <c r="C27" s="4"/>
      <c r="D27" s="4"/>
      <c r="E27" s="5"/>
      <c r="F27" s="6"/>
      <c r="G27" s="6"/>
      <c r="H27" s="6"/>
      <c r="I27" s="6"/>
      <c r="J27" s="6"/>
      <c r="K27" s="5"/>
      <c r="L27" s="7" t="str">
        <f aca="false">IF($B27="","",IF($J27="Joined","Hired",IF(OR($J27="Offer Declined",$I27="Declined"),"Offer Declined",IF($J27="Withdrawn","Withdrawn",IF(COUNTIF($F27:$H27,"Rejected")&gt;0,"Rejected",IF($I27="Accepted","Offer Accepted",IF($I27="Sent","Offer Sent",IF($H27="Cleared","Awaiting Offer",IF($H27="Scheduled","Final Interview",IF($G27="Cleared","Awaiting Final Interview",IF($G27="Scheduled","Technical Interview",IF($F27="Cleared","Awaiting Technical Interview",IF($F27="Scheduled","HR Screen",IF($E27&lt;&gt;"","Applied - To Screen","Not Started"))))))))))))))</f>
        <v/>
      </c>
      <c r="M27" s="8" t="str">
        <f aca="true">IF(OR($B27="",$E27=""),"",IF(OR($J27="Joined",$J27="Withdrawn",$J27="Offer Declined",COUNTIF($F27:$H27,"Rejected")&gt;0),"Closed",TODAY()-$E27))</f>
        <v/>
      </c>
      <c r="N27" s="4"/>
      <c r="O27" s="4"/>
    </row>
    <row r="28" customFormat="false" ht="18.75" hidden="false" customHeight="true" outlineLevel="0" collapsed="false">
      <c r="B28" s="4"/>
      <c r="C28" s="4"/>
      <c r="D28" s="4"/>
      <c r="E28" s="5"/>
      <c r="F28" s="6"/>
      <c r="G28" s="6"/>
      <c r="H28" s="6"/>
      <c r="I28" s="6"/>
      <c r="J28" s="6"/>
      <c r="K28" s="5"/>
      <c r="L28" s="7" t="str">
        <f aca="false">IF($B28="","",IF($J28="Joined","Hired",IF(OR($J28="Offer Declined",$I28="Declined"),"Offer Declined",IF($J28="Withdrawn","Withdrawn",IF(COUNTIF($F28:$H28,"Rejected")&gt;0,"Rejected",IF($I28="Accepted","Offer Accepted",IF($I28="Sent","Offer Sent",IF($H28="Cleared","Awaiting Offer",IF($H28="Scheduled","Final Interview",IF($G28="Cleared","Awaiting Final Interview",IF($G28="Scheduled","Technical Interview",IF($F28="Cleared","Awaiting Technical Interview",IF($F28="Scheduled","HR Screen",IF($E28&lt;&gt;"","Applied - To Screen","Not Started"))))))))))))))</f>
        <v/>
      </c>
      <c r="M28" s="8" t="str">
        <f aca="true">IF(OR($B28="",$E28=""),"",IF(OR($J28="Joined",$J28="Withdrawn",$J28="Offer Declined",COUNTIF($F28:$H28,"Rejected")&gt;0),"Closed",TODAY()-$E28))</f>
        <v/>
      </c>
      <c r="N28" s="4"/>
      <c r="O28" s="4"/>
    </row>
    <row r="29" customFormat="false" ht="18.75" hidden="false" customHeight="true" outlineLevel="0" collapsed="false">
      <c r="B29" s="4"/>
      <c r="C29" s="4"/>
      <c r="D29" s="4"/>
      <c r="E29" s="5"/>
      <c r="F29" s="6"/>
      <c r="G29" s="6"/>
      <c r="H29" s="6"/>
      <c r="I29" s="6"/>
      <c r="J29" s="6"/>
      <c r="K29" s="5"/>
      <c r="L29" s="7" t="str">
        <f aca="false">IF($B29="","",IF($J29="Joined","Hired",IF(OR($J29="Offer Declined",$I29="Declined"),"Offer Declined",IF($J29="Withdrawn","Withdrawn",IF(COUNTIF($F29:$H29,"Rejected")&gt;0,"Rejected",IF($I29="Accepted","Offer Accepted",IF($I29="Sent","Offer Sent",IF($H29="Cleared","Awaiting Offer",IF($H29="Scheduled","Final Interview",IF($G29="Cleared","Awaiting Final Interview",IF($G29="Scheduled","Technical Interview",IF($F29="Cleared","Awaiting Technical Interview",IF($F29="Scheduled","HR Screen",IF($E29&lt;&gt;"","Applied - To Screen","Not Started"))))))))))))))</f>
        <v/>
      </c>
      <c r="M29" s="8" t="str">
        <f aca="true">IF(OR($B29="",$E29=""),"",IF(OR($J29="Joined",$J29="Withdrawn",$J29="Offer Declined",COUNTIF($F29:$H29,"Rejected")&gt;0),"Closed",TODAY()-$E29))</f>
        <v/>
      </c>
      <c r="N29" s="4"/>
      <c r="O29" s="4"/>
    </row>
    <row r="30" customFormat="false" ht="18.75" hidden="false" customHeight="true" outlineLevel="0" collapsed="false">
      <c r="B30" s="4"/>
      <c r="C30" s="4"/>
      <c r="D30" s="4"/>
      <c r="E30" s="5"/>
      <c r="F30" s="6"/>
      <c r="G30" s="6"/>
      <c r="H30" s="6"/>
      <c r="I30" s="6"/>
      <c r="J30" s="6"/>
      <c r="K30" s="5"/>
      <c r="L30" s="7" t="str">
        <f aca="false">IF($B30="","",IF($J30="Joined","Hired",IF(OR($J30="Offer Declined",$I30="Declined"),"Offer Declined",IF($J30="Withdrawn","Withdrawn",IF(COUNTIF($F30:$H30,"Rejected")&gt;0,"Rejected",IF($I30="Accepted","Offer Accepted",IF($I30="Sent","Offer Sent",IF($H30="Cleared","Awaiting Offer",IF($H30="Scheduled","Final Interview",IF($G30="Cleared","Awaiting Final Interview",IF($G30="Scheduled","Technical Interview",IF($F30="Cleared","Awaiting Technical Interview",IF($F30="Scheduled","HR Screen",IF($E30&lt;&gt;"","Applied - To Screen","Not Started"))))))))))))))</f>
        <v/>
      </c>
      <c r="M30" s="8" t="str">
        <f aca="true">IF(OR($B30="",$E30=""),"",IF(OR($J30="Joined",$J30="Withdrawn",$J30="Offer Declined",COUNTIF($F30:$H30,"Rejected")&gt;0),"Closed",TODAY()-$E30))</f>
        <v/>
      </c>
      <c r="N30" s="4"/>
      <c r="O30" s="4"/>
    </row>
    <row r="31" customFormat="false" ht="18.75" hidden="false" customHeight="true" outlineLevel="0" collapsed="false">
      <c r="B31" s="4"/>
      <c r="C31" s="4"/>
      <c r="D31" s="4"/>
      <c r="E31" s="5"/>
      <c r="F31" s="6"/>
      <c r="G31" s="6"/>
      <c r="H31" s="6"/>
      <c r="I31" s="6"/>
      <c r="J31" s="6"/>
      <c r="K31" s="5"/>
      <c r="L31" s="7" t="str">
        <f aca="false">IF($B31="","",IF($J31="Joined","Hired",IF(OR($J31="Offer Declined",$I31="Declined"),"Offer Declined",IF($J31="Withdrawn","Withdrawn",IF(COUNTIF($F31:$H31,"Rejected")&gt;0,"Rejected",IF($I31="Accepted","Offer Accepted",IF($I31="Sent","Offer Sent",IF($H31="Cleared","Awaiting Offer",IF($H31="Scheduled","Final Interview",IF($G31="Cleared","Awaiting Final Interview",IF($G31="Scheduled","Technical Interview",IF($F31="Cleared","Awaiting Technical Interview",IF($F31="Scheduled","HR Screen",IF($E31&lt;&gt;"","Applied - To Screen","Not Started"))))))))))))))</f>
        <v/>
      </c>
      <c r="M31" s="8" t="str">
        <f aca="true">IF(OR($B31="",$E31=""),"",IF(OR($J31="Joined",$J31="Withdrawn",$J31="Offer Declined",COUNTIF($F31:$H31,"Rejected")&gt;0),"Closed",TODAY()-$E31))</f>
        <v/>
      </c>
      <c r="N31" s="4"/>
      <c r="O31" s="4"/>
    </row>
    <row r="32" customFormat="false" ht="18.75" hidden="false" customHeight="true" outlineLevel="0" collapsed="false">
      <c r="B32" s="4"/>
      <c r="C32" s="4"/>
      <c r="D32" s="4"/>
      <c r="E32" s="5"/>
      <c r="F32" s="6"/>
      <c r="G32" s="6"/>
      <c r="H32" s="6"/>
      <c r="I32" s="6"/>
      <c r="J32" s="6"/>
      <c r="K32" s="5"/>
      <c r="L32" s="7" t="str">
        <f aca="false">IF($B32="","",IF($J32="Joined","Hired",IF(OR($J32="Offer Declined",$I32="Declined"),"Offer Declined",IF($J32="Withdrawn","Withdrawn",IF(COUNTIF($F32:$H32,"Rejected")&gt;0,"Rejected",IF($I32="Accepted","Offer Accepted",IF($I32="Sent","Offer Sent",IF($H32="Cleared","Awaiting Offer",IF($H32="Scheduled","Final Interview",IF($G32="Cleared","Awaiting Final Interview",IF($G32="Scheduled","Technical Interview",IF($F32="Cleared","Awaiting Technical Interview",IF($F32="Scheduled","HR Screen",IF($E32&lt;&gt;"","Applied - To Screen","Not Started"))))))))))))))</f>
        <v/>
      </c>
      <c r="M32" s="8" t="str">
        <f aca="true">IF(OR($B32="",$E32=""),"",IF(OR($J32="Joined",$J32="Withdrawn",$J32="Offer Declined",COUNTIF($F32:$H32,"Rejected")&gt;0),"Closed",TODAY()-$E32))</f>
        <v/>
      </c>
      <c r="N32" s="4"/>
      <c r="O32" s="4"/>
    </row>
    <row r="33" customFormat="false" ht="18.75" hidden="false" customHeight="true" outlineLevel="0" collapsed="false">
      <c r="B33" s="4"/>
      <c r="C33" s="4"/>
      <c r="D33" s="4"/>
      <c r="E33" s="5"/>
      <c r="F33" s="6"/>
      <c r="G33" s="6"/>
      <c r="H33" s="6"/>
      <c r="I33" s="6"/>
      <c r="J33" s="6"/>
      <c r="K33" s="5"/>
      <c r="L33" s="7" t="str">
        <f aca="false">IF($B33="","",IF($J33="Joined","Hired",IF(OR($J33="Offer Declined",$I33="Declined"),"Offer Declined",IF($J33="Withdrawn","Withdrawn",IF(COUNTIF($F33:$H33,"Rejected")&gt;0,"Rejected",IF($I33="Accepted","Offer Accepted",IF($I33="Sent","Offer Sent",IF($H33="Cleared","Awaiting Offer",IF($H33="Scheduled","Final Interview",IF($G33="Cleared","Awaiting Final Interview",IF($G33="Scheduled","Technical Interview",IF($F33="Cleared","Awaiting Technical Interview",IF($F33="Scheduled","HR Screen",IF($E33&lt;&gt;"","Applied - To Screen","Not Started"))))))))))))))</f>
        <v/>
      </c>
      <c r="M33" s="8" t="str">
        <f aca="true">IF(OR($B33="",$E33=""),"",IF(OR($J33="Joined",$J33="Withdrawn",$J33="Offer Declined",COUNTIF($F33:$H33,"Rejected")&gt;0),"Closed",TODAY()-$E33))</f>
        <v/>
      </c>
      <c r="N33" s="4"/>
      <c r="O33" s="4"/>
    </row>
    <row r="34" customFormat="false" ht="18.75" hidden="false" customHeight="true" outlineLevel="0" collapsed="false">
      <c r="B34" s="4"/>
      <c r="C34" s="4"/>
      <c r="D34" s="4"/>
      <c r="E34" s="5"/>
      <c r="F34" s="6"/>
      <c r="G34" s="6"/>
      <c r="H34" s="6"/>
      <c r="I34" s="6"/>
      <c r="J34" s="6"/>
      <c r="K34" s="5"/>
      <c r="L34" s="7" t="str">
        <f aca="false">IF($B34="","",IF($J34="Joined","Hired",IF(OR($J34="Offer Declined",$I34="Declined"),"Offer Declined",IF($J34="Withdrawn","Withdrawn",IF(COUNTIF($F34:$H34,"Rejected")&gt;0,"Rejected",IF($I34="Accepted","Offer Accepted",IF($I34="Sent","Offer Sent",IF($H34="Cleared","Awaiting Offer",IF($H34="Scheduled","Final Interview",IF($G34="Cleared","Awaiting Final Interview",IF($G34="Scheduled","Technical Interview",IF($F34="Cleared","Awaiting Technical Interview",IF($F34="Scheduled","HR Screen",IF($E34&lt;&gt;"","Applied - To Screen","Not Started"))))))))))))))</f>
        <v/>
      </c>
      <c r="M34" s="8" t="str">
        <f aca="true">IF(OR($B34="",$E34=""),"",IF(OR($J34="Joined",$J34="Withdrawn",$J34="Offer Declined",COUNTIF($F34:$H34,"Rejected")&gt;0),"Closed",TODAY()-$E34))</f>
        <v/>
      </c>
      <c r="N34" s="4"/>
      <c r="O34" s="4"/>
    </row>
    <row r="35" customFormat="false" ht="18.75" hidden="false" customHeight="true" outlineLevel="0" collapsed="false">
      <c r="B35" s="4"/>
      <c r="C35" s="4"/>
      <c r="D35" s="4"/>
      <c r="E35" s="5"/>
      <c r="F35" s="6"/>
      <c r="G35" s="6"/>
      <c r="H35" s="6"/>
      <c r="I35" s="6"/>
      <c r="J35" s="6"/>
      <c r="K35" s="5"/>
      <c r="L35" s="7" t="str">
        <f aca="false">IF($B35="","",IF($J35="Joined","Hired",IF(OR($J35="Offer Declined",$I35="Declined"),"Offer Declined",IF($J35="Withdrawn","Withdrawn",IF(COUNTIF($F35:$H35,"Rejected")&gt;0,"Rejected",IF($I35="Accepted","Offer Accepted",IF($I35="Sent","Offer Sent",IF($H35="Cleared","Awaiting Offer",IF($H35="Scheduled","Final Interview",IF($G35="Cleared","Awaiting Final Interview",IF($G35="Scheduled","Technical Interview",IF($F35="Cleared","Awaiting Technical Interview",IF($F35="Scheduled","HR Screen",IF($E35&lt;&gt;"","Applied - To Screen","Not Started"))))))))))))))</f>
        <v/>
      </c>
      <c r="M35" s="8" t="str">
        <f aca="true">IF(OR($B35="",$E35=""),"",IF(OR($J35="Joined",$J35="Withdrawn",$J35="Offer Declined",COUNTIF($F35:$H35,"Rejected")&gt;0),"Closed",TODAY()-$E35))</f>
        <v/>
      </c>
      <c r="N35" s="4"/>
      <c r="O35" s="4"/>
    </row>
    <row r="36" customFormat="false" ht="18.75" hidden="false" customHeight="true" outlineLevel="0" collapsed="false">
      <c r="B36" s="4"/>
      <c r="C36" s="4"/>
      <c r="D36" s="4"/>
      <c r="E36" s="5"/>
      <c r="F36" s="6"/>
      <c r="G36" s="6"/>
      <c r="H36" s="6"/>
      <c r="I36" s="6"/>
      <c r="J36" s="6"/>
      <c r="K36" s="5"/>
      <c r="L36" s="7" t="str">
        <f aca="false">IF($B36="","",IF($J36="Joined","Hired",IF(OR($J36="Offer Declined",$I36="Declined"),"Offer Declined",IF($J36="Withdrawn","Withdrawn",IF(COUNTIF($F36:$H36,"Rejected")&gt;0,"Rejected",IF($I36="Accepted","Offer Accepted",IF($I36="Sent","Offer Sent",IF($H36="Cleared","Awaiting Offer",IF($H36="Scheduled","Final Interview",IF($G36="Cleared","Awaiting Final Interview",IF($G36="Scheduled","Technical Interview",IF($F36="Cleared","Awaiting Technical Interview",IF($F36="Scheduled","HR Screen",IF($E36&lt;&gt;"","Applied - To Screen","Not Started"))))))))))))))</f>
        <v/>
      </c>
      <c r="M36" s="8" t="str">
        <f aca="true">IF(OR($B36="",$E36=""),"",IF(OR($J36="Joined",$J36="Withdrawn",$J36="Offer Declined",COUNTIF($F36:$H36,"Rejected")&gt;0),"Closed",TODAY()-$E36))</f>
        <v/>
      </c>
      <c r="N36" s="4"/>
      <c r="O36" s="4"/>
    </row>
    <row r="37" customFormat="false" ht="18.75" hidden="false" customHeight="true" outlineLevel="0" collapsed="false">
      <c r="B37" s="4"/>
      <c r="C37" s="4"/>
      <c r="D37" s="4"/>
      <c r="E37" s="5"/>
      <c r="F37" s="6"/>
      <c r="G37" s="6"/>
      <c r="H37" s="6"/>
      <c r="I37" s="6"/>
      <c r="J37" s="6"/>
      <c r="K37" s="5"/>
      <c r="L37" s="7" t="str">
        <f aca="false">IF($B37="","",IF($J37="Joined","Hired",IF(OR($J37="Offer Declined",$I37="Declined"),"Offer Declined",IF($J37="Withdrawn","Withdrawn",IF(COUNTIF($F37:$H37,"Rejected")&gt;0,"Rejected",IF($I37="Accepted","Offer Accepted",IF($I37="Sent","Offer Sent",IF($H37="Cleared","Awaiting Offer",IF($H37="Scheduled","Final Interview",IF($G37="Cleared","Awaiting Final Interview",IF($G37="Scheduled","Technical Interview",IF($F37="Cleared","Awaiting Technical Interview",IF($F37="Scheduled","HR Screen",IF($E37&lt;&gt;"","Applied - To Screen","Not Started"))))))))))))))</f>
        <v/>
      </c>
      <c r="M37" s="8" t="str">
        <f aca="true">IF(OR($B37="",$E37=""),"",IF(OR($J37="Joined",$J37="Withdrawn",$J37="Offer Declined",COUNTIF($F37:$H37,"Rejected")&gt;0),"Closed",TODAY()-$E37))</f>
        <v/>
      </c>
      <c r="N37" s="4"/>
      <c r="O37" s="4"/>
    </row>
    <row r="38" customFormat="false" ht="18.75" hidden="false" customHeight="true" outlineLevel="0" collapsed="false">
      <c r="B38" s="4"/>
      <c r="C38" s="4"/>
      <c r="D38" s="4"/>
      <c r="E38" s="5"/>
      <c r="F38" s="6"/>
      <c r="G38" s="6"/>
      <c r="H38" s="6"/>
      <c r="I38" s="6"/>
      <c r="J38" s="6"/>
      <c r="K38" s="5"/>
      <c r="L38" s="7" t="str">
        <f aca="false">IF($B38="","",IF($J38="Joined","Hired",IF(OR($J38="Offer Declined",$I38="Declined"),"Offer Declined",IF($J38="Withdrawn","Withdrawn",IF(COUNTIF($F38:$H38,"Rejected")&gt;0,"Rejected",IF($I38="Accepted","Offer Accepted",IF($I38="Sent","Offer Sent",IF($H38="Cleared","Awaiting Offer",IF($H38="Scheduled","Final Interview",IF($G38="Cleared","Awaiting Final Interview",IF($G38="Scheduled","Technical Interview",IF($F38="Cleared","Awaiting Technical Interview",IF($F38="Scheduled","HR Screen",IF($E38&lt;&gt;"","Applied - To Screen","Not Started"))))))))))))))</f>
        <v/>
      </c>
      <c r="M38" s="8" t="str">
        <f aca="true">IF(OR($B38="",$E38=""),"",IF(OR($J38="Joined",$J38="Withdrawn",$J38="Offer Declined",COUNTIF($F38:$H38,"Rejected")&gt;0),"Closed",TODAY()-$E38))</f>
        <v/>
      </c>
      <c r="N38" s="4"/>
      <c r="O38" s="4"/>
    </row>
    <row r="39" customFormat="false" ht="18.75" hidden="false" customHeight="true" outlineLevel="0" collapsed="false">
      <c r="B39" s="4"/>
      <c r="C39" s="4"/>
      <c r="D39" s="4"/>
      <c r="E39" s="5"/>
      <c r="F39" s="6"/>
      <c r="G39" s="6"/>
      <c r="H39" s="6"/>
      <c r="I39" s="6"/>
      <c r="J39" s="6"/>
      <c r="K39" s="5"/>
      <c r="L39" s="7" t="str">
        <f aca="false">IF($B39="","",IF($J39="Joined","Hired",IF(OR($J39="Offer Declined",$I39="Declined"),"Offer Declined",IF($J39="Withdrawn","Withdrawn",IF(COUNTIF($F39:$H39,"Rejected")&gt;0,"Rejected",IF($I39="Accepted","Offer Accepted",IF($I39="Sent","Offer Sent",IF($H39="Cleared","Awaiting Offer",IF($H39="Scheduled","Final Interview",IF($G39="Cleared","Awaiting Final Interview",IF($G39="Scheduled","Technical Interview",IF($F39="Cleared","Awaiting Technical Interview",IF($F39="Scheduled","HR Screen",IF($E39&lt;&gt;"","Applied - To Screen","Not Started"))))))))))))))</f>
        <v/>
      </c>
      <c r="M39" s="8" t="str">
        <f aca="true">IF(OR($B39="",$E39=""),"",IF(OR($J39="Joined",$J39="Withdrawn",$J39="Offer Declined",COUNTIF($F39:$H39,"Rejected")&gt;0),"Closed",TODAY()-$E39))</f>
        <v/>
      </c>
      <c r="N39" s="4"/>
      <c r="O39" s="4"/>
    </row>
    <row r="40" customFormat="false" ht="18.75" hidden="false" customHeight="true" outlineLevel="0" collapsed="false">
      <c r="B40" s="4"/>
      <c r="C40" s="4"/>
      <c r="D40" s="4"/>
      <c r="E40" s="5"/>
      <c r="F40" s="6"/>
      <c r="G40" s="6"/>
      <c r="H40" s="6"/>
      <c r="I40" s="6"/>
      <c r="J40" s="6"/>
      <c r="K40" s="5"/>
      <c r="L40" s="7" t="str">
        <f aca="false">IF($B40="","",IF($J40="Joined","Hired",IF(OR($J40="Offer Declined",$I40="Declined"),"Offer Declined",IF($J40="Withdrawn","Withdrawn",IF(COUNTIF($F40:$H40,"Rejected")&gt;0,"Rejected",IF($I40="Accepted","Offer Accepted",IF($I40="Sent","Offer Sent",IF($H40="Cleared","Awaiting Offer",IF($H40="Scheduled","Final Interview",IF($G40="Cleared","Awaiting Final Interview",IF($G40="Scheduled","Technical Interview",IF($F40="Cleared","Awaiting Technical Interview",IF($F40="Scheduled","HR Screen",IF($E40&lt;&gt;"","Applied - To Screen","Not Started"))))))))))))))</f>
        <v/>
      </c>
      <c r="M40" s="8" t="str">
        <f aca="true">IF(OR($B40="",$E40=""),"",IF(OR($J40="Joined",$J40="Withdrawn",$J40="Offer Declined",COUNTIF($F40:$H40,"Rejected")&gt;0),"Closed",TODAY()-$E40))</f>
        <v/>
      </c>
      <c r="N40" s="4"/>
      <c r="O40" s="4"/>
    </row>
    <row r="41" customFormat="false" ht="18.75" hidden="false" customHeight="true" outlineLevel="0" collapsed="false">
      <c r="B41" s="4"/>
      <c r="C41" s="4"/>
      <c r="D41" s="4"/>
      <c r="E41" s="5"/>
      <c r="F41" s="6"/>
      <c r="G41" s="6"/>
      <c r="H41" s="6"/>
      <c r="I41" s="6"/>
      <c r="J41" s="6"/>
      <c r="K41" s="5"/>
      <c r="L41" s="7" t="str">
        <f aca="false">IF($B41="","",IF($J41="Joined","Hired",IF(OR($J41="Offer Declined",$I41="Declined"),"Offer Declined",IF($J41="Withdrawn","Withdrawn",IF(COUNTIF($F41:$H41,"Rejected")&gt;0,"Rejected",IF($I41="Accepted","Offer Accepted",IF($I41="Sent","Offer Sent",IF($H41="Cleared","Awaiting Offer",IF($H41="Scheduled","Final Interview",IF($G41="Cleared","Awaiting Final Interview",IF($G41="Scheduled","Technical Interview",IF($F41="Cleared","Awaiting Technical Interview",IF($F41="Scheduled","HR Screen",IF($E41&lt;&gt;"","Applied - To Screen","Not Started"))))))))))))))</f>
        <v/>
      </c>
      <c r="M41" s="8" t="str">
        <f aca="true">IF(OR($B41="",$E41=""),"",IF(OR($J41="Joined",$J41="Withdrawn",$J41="Offer Declined",COUNTIF($F41:$H41,"Rejected")&gt;0),"Closed",TODAY()-$E41))</f>
        <v/>
      </c>
      <c r="N41" s="4"/>
      <c r="O41" s="4"/>
    </row>
    <row r="42" customFormat="false" ht="18.75" hidden="false" customHeight="true" outlineLevel="0" collapsed="false">
      <c r="B42" s="4"/>
      <c r="C42" s="4"/>
      <c r="D42" s="4"/>
      <c r="E42" s="5"/>
      <c r="F42" s="6"/>
      <c r="G42" s="6"/>
      <c r="H42" s="6"/>
      <c r="I42" s="6"/>
      <c r="J42" s="6"/>
      <c r="K42" s="5"/>
      <c r="L42" s="7" t="str">
        <f aca="false">IF($B42="","",IF($J42="Joined","Hired",IF(OR($J42="Offer Declined",$I42="Declined"),"Offer Declined",IF($J42="Withdrawn","Withdrawn",IF(COUNTIF($F42:$H42,"Rejected")&gt;0,"Rejected",IF($I42="Accepted","Offer Accepted",IF($I42="Sent","Offer Sent",IF($H42="Cleared","Awaiting Offer",IF($H42="Scheduled","Final Interview",IF($G42="Cleared","Awaiting Final Interview",IF($G42="Scheduled","Technical Interview",IF($F42="Cleared","Awaiting Technical Interview",IF($F42="Scheduled","HR Screen",IF($E42&lt;&gt;"","Applied - To Screen","Not Started"))))))))))))))</f>
        <v/>
      </c>
      <c r="M42" s="8" t="str">
        <f aca="true">IF(OR($B42="",$E42=""),"",IF(OR($J42="Joined",$J42="Withdrawn",$J42="Offer Declined",COUNTIF($F42:$H42,"Rejected")&gt;0),"Closed",TODAY()-$E42))</f>
        <v/>
      </c>
      <c r="N42" s="4"/>
      <c r="O42" s="4"/>
    </row>
    <row r="43" customFormat="false" ht="18.75" hidden="false" customHeight="true" outlineLevel="0" collapsed="false">
      <c r="B43" s="4"/>
      <c r="C43" s="4"/>
      <c r="D43" s="4"/>
      <c r="E43" s="5"/>
      <c r="F43" s="6"/>
      <c r="G43" s="6"/>
      <c r="H43" s="6"/>
      <c r="I43" s="6"/>
      <c r="J43" s="6"/>
      <c r="K43" s="5"/>
      <c r="L43" s="7" t="str">
        <f aca="false">IF($B43="","",IF($J43="Joined","Hired",IF(OR($J43="Offer Declined",$I43="Declined"),"Offer Declined",IF($J43="Withdrawn","Withdrawn",IF(COUNTIF($F43:$H43,"Rejected")&gt;0,"Rejected",IF($I43="Accepted","Offer Accepted",IF($I43="Sent","Offer Sent",IF($H43="Cleared","Awaiting Offer",IF($H43="Scheduled","Final Interview",IF($G43="Cleared","Awaiting Final Interview",IF($G43="Scheduled","Technical Interview",IF($F43="Cleared","Awaiting Technical Interview",IF($F43="Scheduled","HR Screen",IF($E43&lt;&gt;"","Applied - To Screen","Not Started"))))))))))))))</f>
        <v/>
      </c>
      <c r="M43" s="8" t="str">
        <f aca="true">IF(OR($B43="",$E43=""),"",IF(OR($J43="Joined",$J43="Withdrawn",$J43="Offer Declined",COUNTIF($F43:$H43,"Rejected")&gt;0),"Closed",TODAY()-$E43))</f>
        <v/>
      </c>
      <c r="N43" s="4"/>
      <c r="O43" s="4"/>
    </row>
    <row r="44" customFormat="false" ht="18.75" hidden="false" customHeight="true" outlineLevel="0" collapsed="false">
      <c r="B44" s="4"/>
      <c r="C44" s="4"/>
      <c r="D44" s="4"/>
      <c r="E44" s="5"/>
      <c r="F44" s="6"/>
      <c r="G44" s="6"/>
      <c r="H44" s="6"/>
      <c r="I44" s="6"/>
      <c r="J44" s="6"/>
      <c r="K44" s="5"/>
      <c r="L44" s="7" t="str">
        <f aca="false">IF($B44="","",IF($J44="Joined","Hired",IF(OR($J44="Offer Declined",$I44="Declined"),"Offer Declined",IF($J44="Withdrawn","Withdrawn",IF(COUNTIF($F44:$H44,"Rejected")&gt;0,"Rejected",IF($I44="Accepted","Offer Accepted",IF($I44="Sent","Offer Sent",IF($H44="Cleared","Awaiting Offer",IF($H44="Scheduled","Final Interview",IF($G44="Cleared","Awaiting Final Interview",IF($G44="Scheduled","Technical Interview",IF($F44="Cleared","Awaiting Technical Interview",IF($F44="Scheduled","HR Screen",IF($E44&lt;&gt;"","Applied - To Screen","Not Started"))))))))))))))</f>
        <v/>
      </c>
      <c r="M44" s="8" t="str">
        <f aca="true">IF(OR($B44="",$E44=""),"",IF(OR($J44="Joined",$J44="Withdrawn",$J44="Offer Declined",COUNTIF($F44:$H44,"Rejected")&gt;0),"Closed",TODAY()-$E44))</f>
        <v/>
      </c>
      <c r="N44" s="4"/>
      <c r="O44" s="4"/>
    </row>
    <row r="45" customFormat="false" ht="18.75" hidden="false" customHeight="true" outlineLevel="0" collapsed="false">
      <c r="B45" s="4"/>
      <c r="C45" s="4"/>
      <c r="D45" s="4"/>
      <c r="E45" s="5"/>
      <c r="F45" s="6"/>
      <c r="G45" s="6"/>
      <c r="H45" s="6"/>
      <c r="I45" s="6"/>
      <c r="J45" s="6"/>
      <c r="K45" s="5"/>
      <c r="L45" s="7" t="str">
        <f aca="false">IF($B45="","",IF($J45="Joined","Hired",IF(OR($J45="Offer Declined",$I45="Declined"),"Offer Declined",IF($J45="Withdrawn","Withdrawn",IF(COUNTIF($F45:$H45,"Rejected")&gt;0,"Rejected",IF($I45="Accepted","Offer Accepted",IF($I45="Sent","Offer Sent",IF($H45="Cleared","Awaiting Offer",IF($H45="Scheduled","Final Interview",IF($G45="Cleared","Awaiting Final Interview",IF($G45="Scheduled","Technical Interview",IF($F45="Cleared","Awaiting Technical Interview",IF($F45="Scheduled","HR Screen",IF($E45&lt;&gt;"","Applied - To Screen","Not Started"))))))))))))))</f>
        <v/>
      </c>
      <c r="M45" s="8" t="str">
        <f aca="true">IF(OR($B45="",$E45=""),"",IF(OR($J45="Joined",$J45="Withdrawn",$J45="Offer Declined",COUNTIF($F45:$H45,"Rejected")&gt;0),"Closed",TODAY()-$E45))</f>
        <v/>
      </c>
      <c r="N45" s="4"/>
      <c r="O45" s="4"/>
    </row>
    <row r="47" customFormat="false" ht="21.75" hidden="false" customHeight="true" outlineLevel="0" collapsed="false">
      <c r="B47" s="9" t="s">
        <v>37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customFormat="false" ht="15.75" hidden="false" customHeight="true" outlineLevel="0" collapsed="false">
      <c r="B48" s="10" t="s">
        <v>38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customFormat="false" ht="15.75" hidden="false" customHeight="true" outlineLevel="0" collapsed="false">
      <c r="B49" s="10" t="s">
        <v>39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customFormat="false" ht="15.75" hidden="false" customHeight="true" outlineLevel="0" collapsed="false">
      <c r="B50" s="10" t="s">
        <v>40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customFormat="false" ht="15.75" hidden="false" customHeight="true" outlineLevel="0" collapsed="false">
      <c r="B51" s="10" t="s">
        <v>41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customFormat="false" ht="15.75" hidden="false" customHeight="true" outlineLevel="0" collapsed="false">
      <c r="B52" s="10" t="s">
        <v>42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customFormat="false" ht="15.75" hidden="false" customHeight="true" outlineLevel="0" collapsed="false">
      <c r="B53" s="10" t="s">
        <v>43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5" customFormat="false" ht="15" hidden="false" customHeight="false" outlineLevel="0" collapsed="false">
      <c r="B55" s="11" t="s">
        <v>44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</sheetData>
  <mergeCells count="10">
    <mergeCell ref="B2:O2"/>
    <mergeCell ref="B3:O3"/>
    <mergeCell ref="B47:O47"/>
    <mergeCell ref="B48:O48"/>
    <mergeCell ref="B49:O49"/>
    <mergeCell ref="B50:O50"/>
    <mergeCell ref="B51:O51"/>
    <mergeCell ref="B52:O52"/>
    <mergeCell ref="B53:O53"/>
    <mergeCell ref="B55:O55"/>
  </mergeCells>
  <conditionalFormatting sqref="F6:H45">
    <cfRule type="cellIs" priority="2" operator="equal" aboveAverage="0" equalAverage="0" bottom="0" percent="0" rank="0" text="" dxfId="0">
      <formula>"Cleared"</formula>
    </cfRule>
    <cfRule type="cellIs" priority="3" operator="equal" aboveAverage="0" equalAverage="0" bottom="0" percent="0" rank="0" text="" dxfId="1">
      <formula>"Scheduled"</formula>
    </cfRule>
    <cfRule type="cellIs" priority="4" operator="equal" aboveAverage="0" equalAverage="0" bottom="0" percent="0" rank="0" text="" dxfId="2">
      <formula>"Rejected"</formula>
    </cfRule>
  </conditionalFormatting>
  <conditionalFormatting sqref="I6:I45">
    <cfRule type="cellIs" priority="5" operator="equal" aboveAverage="0" equalAverage="0" bottom="0" percent="0" rank="0" text="" dxfId="0">
      <formula>"Accepted"</formula>
    </cfRule>
    <cfRule type="cellIs" priority="6" operator="equal" aboveAverage="0" equalAverage="0" bottom="0" percent="0" rank="0" text="" dxfId="3">
      <formula>"Sent"</formula>
    </cfRule>
    <cfRule type="cellIs" priority="7" operator="equal" aboveAverage="0" equalAverage="0" bottom="0" percent="0" rank="0" text="" dxfId="2">
      <formula>"Declined"</formula>
    </cfRule>
  </conditionalFormatting>
  <conditionalFormatting sqref="L6:L45">
    <cfRule type="cellIs" priority="8" operator="equal" aboveAverage="0" equalAverage="0" bottom="0" percent="0" rank="0" text="" dxfId="0">
      <formula>"Hired"</formula>
    </cfRule>
    <cfRule type="cellIs" priority="9" operator="equal" aboveAverage="0" equalAverage="0" bottom="0" percent="0" rank="0" text="" dxfId="2">
      <formula>"Rejected"</formula>
    </cfRule>
  </conditionalFormatting>
  <conditionalFormatting sqref="M6:M45">
    <cfRule type="expression" priority="10" aboveAverage="0" equalAverage="0" bottom="0" percent="0" rank="0" text="" dxfId="2">
      <formula>AND(ISNUMBER($M6),$M6&gt;21)</formula>
    </cfRule>
  </conditionalFormatting>
  <dataValidations count="4">
    <dataValidation allowBlank="true" errorStyle="stop" operator="between" showDropDown="false" showErrorMessage="false" showInputMessage="false" sqref="F6:H45" type="list">
      <formula1>"Scheduled,Cleared,Rejected,Pending,No Show"</formula1>
      <formula2>0</formula2>
    </dataValidation>
    <dataValidation allowBlank="true" errorStyle="stop" operator="between" showDropDown="false" showErrorMessage="false" showInputMessage="false" sqref="I6:I45" type="list">
      <formula1>"Sent,Accepted,Declined,Negotiating"</formula1>
      <formula2>0</formula2>
    </dataValidation>
    <dataValidation allowBlank="true" errorStyle="stop" operator="between" showDropDown="false" showErrorMessage="false" showInputMessage="false" sqref="J6:J45" type="list">
      <formula1>"Joined,Offer Declined,Withdrawn,Notice Period"</formula1>
      <formula2>0</formula2>
    </dataValidation>
    <dataValidation allowBlank="true" errorStyle="stop" operator="between" showDropDown="false" showErrorMessage="false" showInputMessage="false" sqref="D6:D45" type="list">
      <formula1>"LinkedIn,Referral,Job Board,Careers Page,Agency,Internal,Other"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2026-07-27T07:10:35Z</dcterms:created>
  <dc:creator>Leelu AI</dc:creator>
  <dc:description>Free recruitment workflow template. Sample data is illustrative only.</dc:description>
  <dc:language>en-US</dc:language>
  <cp:lastModifiedBy/>
  <dcterms:modified xsi:type="dcterms:W3CDTF">2026-07-27T07:10:35Z</dcterms:modified>
  <cp:revision>0</cp:revision>
  <dc:subject/>
  <dc:title>Candidate Pipeline Tracker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